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Dijeljeni diskovi\Jednostavna nabava 2026\33-Završni građ.radovi i radovi na uređ.okoliša na rekonstr.zgrade ex radiologija 57-2026-JN\"/>
    </mc:Choice>
  </mc:AlternateContent>
  <bookViews>
    <workbookView xWindow="-120" yWindow="-120" windowWidth="29040" windowHeight="15720"/>
  </bookViews>
  <sheets>
    <sheet name="Lis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7" i="1" l="1"/>
  <c r="G196" i="1"/>
  <c r="G195" i="1"/>
  <c r="G194" i="1"/>
  <c r="G193" i="1"/>
  <c r="G192" i="1"/>
  <c r="G191" i="1"/>
  <c r="G190" i="1"/>
  <c r="G189" i="1"/>
  <c r="G188" i="1"/>
  <c r="G187" i="1"/>
  <c r="G186" i="1"/>
  <c r="G185" i="1"/>
  <c r="G184" i="1"/>
  <c r="G180" i="1"/>
  <c r="G177" i="1"/>
  <c r="G174" i="1"/>
  <c r="G171" i="1"/>
  <c r="G199" i="1" s="1"/>
  <c r="G207" i="1" s="1"/>
  <c r="G164" i="1"/>
  <c r="G162" i="1"/>
  <c r="G160" i="1"/>
  <c r="G159" i="1"/>
  <c r="G155" i="1"/>
  <c r="G154" i="1"/>
  <c r="G153" i="1"/>
  <c r="G151" i="1"/>
  <c r="G166" i="1" s="1"/>
  <c r="G206" i="1" s="1"/>
  <c r="G150" i="1"/>
  <c r="G147" i="1"/>
  <c r="G146" i="1"/>
  <c r="G144" i="1"/>
  <c r="G143" i="1"/>
  <c r="G140" i="1"/>
  <c r="G139" i="1"/>
  <c r="G136" i="1"/>
  <c r="G135" i="1"/>
  <c r="G132" i="1"/>
  <c r="G129" i="1"/>
  <c r="G128" i="1"/>
  <c r="G123" i="1"/>
  <c r="G115" i="1"/>
  <c r="G110" i="1"/>
  <c r="G117" i="1" s="1"/>
  <c r="G205" i="1" s="1"/>
  <c r="G103" i="1"/>
  <c r="G102" i="1"/>
  <c r="G101" i="1"/>
  <c r="G100" i="1"/>
  <c r="G99" i="1"/>
  <c r="G95" i="1"/>
  <c r="G93" i="1"/>
  <c r="G91" i="1"/>
  <c r="G89" i="1"/>
  <c r="G87" i="1"/>
  <c r="G85" i="1"/>
  <c r="G82" i="1"/>
  <c r="G105" i="1" s="1"/>
  <c r="G204" i="1" s="1"/>
  <c r="G73" i="1"/>
  <c r="G69" i="1"/>
  <c r="G65" i="1"/>
  <c r="G61" i="1"/>
  <c r="G57" i="1"/>
  <c r="G53" i="1"/>
  <c r="G49" i="1"/>
  <c r="G45" i="1"/>
  <c r="G41" i="1"/>
  <c r="G37" i="1"/>
  <c r="G33" i="1"/>
  <c r="G29" i="1"/>
  <c r="G25" i="1"/>
  <c r="G21" i="1"/>
  <c r="G17" i="1"/>
  <c r="G75" i="1" s="1"/>
  <c r="G203" i="1" s="1"/>
  <c r="G208" i="1" l="1"/>
  <c r="G210" i="1" s="1"/>
  <c r="H232" i="1"/>
  <c r="G211" i="1" l="1"/>
  <c r="G212" i="1" s="1"/>
</calcChain>
</file>

<file path=xl/sharedStrings.xml><?xml version="1.0" encoding="utf-8"?>
<sst xmlns="http://schemas.openxmlformats.org/spreadsheetml/2006/main" count="261" uniqueCount="164">
  <si>
    <t>Naručitelj: SVEUČILIŠTE JURJA DOBRILE U PULI, Zagrebačka 30, 52 100 PULA</t>
  </si>
  <si>
    <t xml:space="preserve">Predmet nabave: ZAVRŠNI GRAĐEVINSKI RADOVI I RADOVI NA UREĐENJU OKOLIŠA NA REKONSTRUKCIJI ZGRADE EX RADIOLOGIJA </t>
  </si>
  <si>
    <t>Evidencijski broj nabave: 57-2026-JN</t>
  </si>
  <si>
    <t>Redni broj</t>
  </si>
  <si>
    <t>O P I S   S T A V K E</t>
  </si>
  <si>
    <t>Jedinica mjere</t>
  </si>
  <si>
    <t>Količina</t>
  </si>
  <si>
    <t>Jedinična cijena</t>
  </si>
  <si>
    <t>Iznos</t>
  </si>
  <si>
    <t>1</t>
  </si>
  <si>
    <t>2</t>
  </si>
  <si>
    <t>3</t>
  </si>
  <si>
    <t>4</t>
  </si>
  <si>
    <t>5</t>
  </si>
  <si>
    <t>6</t>
  </si>
  <si>
    <t>A</t>
  </si>
  <si>
    <t>PRENAMJENA DIJELA PRIZEMLJA ZGRADE ''EX INTERNA'' OB PULA</t>
  </si>
  <si>
    <t>I</t>
  </si>
  <si>
    <t>ZAVRŠNI GRAĐEVINSKI RADOVI I RADOVI NA UREĐENJU OKOLIŠA</t>
  </si>
  <si>
    <t>1.</t>
  </si>
  <si>
    <t>Spuštanje šahtova ispred ulaza</t>
  </si>
  <si>
    <t>Pažljivo skidanje poklopaca sa postojećih kanalizacionih šahtova, štemanje postojeće ploče i zidova postojećih kanalizacionih šahtova na potrebnu visinu i ponovna izrada armirano betonske ploče kanalizacionog šahta sa ugradnjom postojećeg okvira poklopca kanalizacionog šahta na novu visinu. Beton je klase C25/30, razreda otpornosti XC4 u glatkoj oplati koja je uključena u jediničnu cijenu. Obračun po komadu spuštenog kanalizacionog šahta komplet sve do pune gotovosti i funkcionalnosti.</t>
  </si>
  <si>
    <t>kom</t>
  </si>
  <si>
    <t>2.</t>
  </si>
  <si>
    <t>Dobava i ugradnja plinotijesnog poklopca 60 x 60 cm</t>
  </si>
  <si>
    <t>Dobava plinotijesnog inox ili pocinčanog poklopca za kanalizacione šahtova sa ispunom dimenzija 60 x 60 cm. Poklopac treba biti prilagođen za ugradnju opločnjaka visine 6 cm. Uz poklopac je potrebno isporučiti odgovarajući broj vijaka i ključeva za montažu i demontažu. Obračun po komadu dobavljenog poklopca.</t>
  </si>
  <si>
    <t>3.</t>
  </si>
  <si>
    <t>Izrada slivnika</t>
  </si>
  <si>
    <t xml:space="preserve">Izrada slivničke rešetke i okna svijetlog promjera 40 x 40 cm, za ugradnju na prometnu površinu niskog intenziteta i brzine prometovanja, iz lijevanog željeza EN-GJS-500-7 (nodularni lijev), kvadratna, sa kvadratnim okvirom. Razred opterećenja D250 (prema HRN EN 124). Vanjski promjer okvira rešetke okvirno 56,5 x 51,3 cm, visina okvira 8 cm. Ugradnja sve prema uputama proizvođača. Stavka uključuje potreban iskop, zatrpavanje, priključnu cijev promjera 160 mm dužine do 5,00 m sa njenom ugradnjom, nabavu i dovoz betona klase C25/30 XC2 frakcije 0-16 mm, armaturu B500 i svog pomoćnog materijala, izvedbu pokrovne ploče debljine 20 cm i širine 100 cm s otvorom 40 x 40 cm, armirane dvostranim mrežama Q335 i ugradnju na pripremljenu podlogu. Obračun po komadu ugrađenog slivnika sve do pune gotovosti i funkcionalnosti. </t>
  </si>
  <si>
    <t>4.</t>
  </si>
  <si>
    <t>Ugradnja betonske kanalice</t>
  </si>
  <si>
    <r>
      <t>Dobava i ugradnja betonske kanalice širine 40 cm za odvođenje površinske vode prema slivniku. Kanalica je dimenzija 50 x 40 x 12 cm</t>
    </r>
    <r>
      <rPr>
        <strike/>
        <sz val="10"/>
        <rFont val="Arial"/>
        <family val="2"/>
      </rPr>
      <t xml:space="preserve"> </t>
    </r>
    <r>
      <rPr>
        <sz val="10"/>
        <rFont val="Arial"/>
        <family val="2"/>
        <charset val="238"/>
      </rPr>
      <t>izrađena od betona klase C35/45. Kanalice se ugrađuju u beton klase C20/25 debljine 10 cm i u padu prema slivniku. Jediničnom cijenom obuhvatiti sve potrebne materijale i radove. Obračun po m' ugrađene kanalice sve do pune gotovosti i funkcionalnosti.</t>
    </r>
  </si>
  <si>
    <t>m'</t>
  </si>
  <si>
    <t>5.</t>
  </si>
  <si>
    <t>Ugradnja betonskih opločnika</t>
  </si>
  <si>
    <r>
      <t>Dobava i ugradnja betonskih opločnika debljine 6 cm za odvođenje površinske vode prema kanalicama. Dimenzije opločnika su 30, 20, 10 x 20 x 6 cm</t>
    </r>
    <r>
      <rPr>
        <strike/>
        <sz val="10"/>
        <rFont val="Arial"/>
        <family val="2"/>
      </rPr>
      <t xml:space="preserve"> </t>
    </r>
    <r>
      <rPr>
        <sz val="10"/>
        <rFont val="Arial"/>
        <family val="2"/>
        <charset val="238"/>
      </rPr>
      <t>izrađena od betona u obradi po izboru projektanta. Betonski opličnik se ugrađuju u sloj pijeska granulacije 4 do 8 mm i debljine 4 cm koji se izvodi preko tamponskog sloja (obračunat kao zasebna stavka) izvedenog u padu prema kanalici. Nakon postave opločnika isti se fugiraju kvarcnim pijeksom i lagano valjaju vibro pločem sa gumenim postoljem. Betonski opličnici se ugrađuju na površini ispred ulaza u dužini objekta, kao i na stazi u širini od 60 cm oko objekta za ophod oko objketa i za zaštitu fasade objekta. Jediničnom cijenom obuhvatiti sve potrebne materijale i radove. Obračun po m2 ugrađenih opločnika sve do pune gotovosti i funkcionalnosti.</t>
    </r>
  </si>
  <si>
    <t>m2</t>
  </si>
  <si>
    <t>6.</t>
  </si>
  <si>
    <t>Ugradnja parkovnih rubnjaka</t>
  </si>
  <si>
    <t>Dobava i ugradnja betonskih parkovnih rubnjaka. Dimenzija parkovnog rubnjaka je 75 x 20 x 6 cm sa ravanim rubom proizvod izrađena od betona u obradi po izboru projektanta. Betonski rubnjak se ugrađuju u sloj betona klase C16/20 debljine 10 cm pravilno založen sa svih strana. Parkovni rubljaci se postavljaju na početku i kraju opločnika, kao i na stazi oko objekta, kako bi se osigurala stabilnost istih. Jediničnom cijenom obuhvatiti sve potrebne materijale i radove. Obračun po m' ugrađenih parkovnih rubnjaka sve do pune gotovosti i funkcionalnosti.</t>
  </si>
  <si>
    <t>7.</t>
  </si>
  <si>
    <t>Gletanje i bojenje stropova</t>
  </si>
  <si>
    <t>Nabava, doprema i bojenje stropova u svim prostorijama nakon obrade površina ili završetka GK radova na spuštenom stropu. Bojenje izvesti gotovom tvorničkom bojom kao Jupol gold ili jednakovrijedno prema niže navedenoj recepturi i to: 1) popravak manjih neravnina, 2) gletanje svih površina glet masom kao Polifix ili jednakovrijednom uz potrebno brušenje, 3) dvostruki premaz bojom. Toniranje boje u dogovoru s projektantom i investitorom. Jediničnom cijenom obuhvatiti sav materijal, rad, alat, transporte, razne zaštite i sl. Obračun po m2 stvarno obojene površine sve do pune gotovosti.</t>
  </si>
  <si>
    <r>
      <t>m</t>
    </r>
    <r>
      <rPr>
        <vertAlign val="superscript"/>
        <sz val="10"/>
        <rFont val="Arial"/>
        <family val="2"/>
        <charset val="238"/>
      </rPr>
      <t>2</t>
    </r>
  </si>
  <si>
    <t>8.</t>
  </si>
  <si>
    <t>Bojenje akustičnog stropa</t>
  </si>
  <si>
    <t>Nabava, doprema i bojenje akustičnog stropa konferencijske dvorane (oznaka 1.1). Bojenje izvesti dvostrukim premazom gotovom tvorničkom bojom tip Jupol gold ili jednakovrijedno. Toniranje boje u dogovoru s projektantom i investitorom. Jediničnom cijenom obuhvatiti sav materijal, rad, alat, transporte, razne zaštite i sl. Obračun po m2 stvarno obojene površine sve do pune gotovosti.</t>
  </si>
  <si>
    <t>9.</t>
  </si>
  <si>
    <t>Bojenje zidova bojom otpornom na suho trljanje</t>
  </si>
  <si>
    <t>Nabava, doprema i bojenje zidova u svim prostorijama sa bojom otpornom na suho trljanje. Bojenje izvesti dvostrukim premazom gotovom tvorničkom bojom tip kao Dulux ili jednakovrijedno. Toniranje boje u dogovoru s projektantom i investitorom. Jediničnom cijenom obuhvatiti sav materijal, rad, alat, transporte, razne zaštite i sl. Obračun po m2 stvarno obojene neto površine sve do pune gotovosti.</t>
  </si>
  <si>
    <t>10.</t>
  </si>
  <si>
    <t>Izrada staze uz sjeverno pročelje objekta</t>
  </si>
  <si>
    <t>Betoniranje staze uz sjeverno pročelje objekta betonom C25/30 debljine 10 cm i širine 60 cm. Stavka uključuje prethodnu pripremu površine tj. izvedbu plitkog otkopa terena dubine do 20cm i tamponiranje podloge tamponom 0-32mm u sloju debljine do 10cm sa zbijanjem vibropločom. Ploču armirati u jednoj zoni armaturnom mrežom Q188 i dilatirati, što je uključeno u jediničnu cijenu. Beton dobro zagladiti i poravnati s minimalnim padom od objekta. Obračun po m2 betonirane staze do pune gotovosti.</t>
  </si>
  <si>
    <t>11.</t>
  </si>
  <si>
    <t>Betoniranje postolja za nadzemni hidrantski ormarić</t>
  </si>
  <si>
    <r>
      <t xml:space="preserve">Betoniranje postolja za nadzemni hidrantski ormarić betonom C25/30 dimenzija 30X50X90cm. Postolje uzdignuto 10 cm iznad terena. Stavka uključuje iskop terena bez obzira na kategoriju s utovarom i odvozom materijala na deponiju. Beton </t>
    </r>
    <r>
      <rPr>
        <sz val="10"/>
        <rFont val="Arial"/>
        <family val="2"/>
      </rPr>
      <t>završno dobro zagladiti i poravnati. Obračun po komadu komplet izvedenog</t>
    </r>
    <r>
      <rPr>
        <sz val="10"/>
        <rFont val="Arial"/>
        <family val="2"/>
        <charset val="238"/>
      </rPr>
      <t xml:space="preserve"> </t>
    </r>
    <r>
      <rPr>
        <sz val="10"/>
        <rFont val="Arial"/>
        <family val="2"/>
      </rPr>
      <t xml:space="preserve">postolja </t>
    </r>
    <r>
      <rPr>
        <sz val="10"/>
        <rFont val="Arial"/>
        <family val="2"/>
        <charset val="238"/>
      </rPr>
      <t>prema detalju iz projekta do pune gotovosti.</t>
    </r>
  </si>
  <si>
    <t>12.</t>
  </si>
  <si>
    <t>Zidarska obrada zidova u predulazu objekta</t>
  </si>
  <si>
    <r>
      <t>Komplet zidarska obrada i priprema zidova objekta za završno uređenje što uključuje izbijanje svih postojećih istaka na zidovima, zapunjavanje šupljina cemetnim mortom, poravnanje svih neravnina univerzalnom masom za renoviranje i izravnavanje. Stavka uključuje izradu i postavu građevinske skele prema pravilima struke.</t>
    </r>
    <r>
      <rPr>
        <sz val="10"/>
        <rFont val="Arial"/>
        <family val="2"/>
      </rPr>
      <t xml:space="preserve"> Utovar i odvoz svog skinutog materijal od istaka na gradsku deponiju je uključen u cijenu.</t>
    </r>
    <r>
      <rPr>
        <sz val="10"/>
        <color rgb="FFFF0000"/>
        <rFont val="Arial"/>
        <family val="2"/>
        <charset val="238"/>
      </rPr>
      <t xml:space="preserve"> </t>
    </r>
    <r>
      <rPr>
        <sz val="10"/>
        <rFont val="Arial"/>
        <family val="2"/>
        <charset val="238"/>
      </rPr>
      <t>Obračun po m2 komplet pripremljene površine za završni sloj.</t>
    </r>
  </si>
  <si>
    <t>13.</t>
  </si>
  <si>
    <t>Zidarska obrada špaleta lažnih vrata u predulazu objekta</t>
  </si>
  <si>
    <r>
      <t xml:space="preserve">Zidarska obrada i popravak široke špalete, cca 60 cm, lažnih vrata prema prostorijama 1.1. i 1.15. i pripadajućih zidova. Popravak se sastoji od prethodne pripreme površine obijanjem svih neprijanjajućih slojeva i otprašivanjem. Nakon toga se nabacuje cementni špric i dožbukava do potrebne debljine. </t>
    </r>
    <r>
      <rPr>
        <sz val="10"/>
        <rFont val="Arial"/>
        <family val="2"/>
      </rPr>
      <t>Zapunjavanje svih eventualnih šupljina cementnim mortom.</t>
    </r>
    <r>
      <rPr>
        <sz val="10"/>
        <color rgb="FFFF0000"/>
        <rFont val="Arial"/>
        <family val="2"/>
        <charset val="238"/>
      </rPr>
      <t xml:space="preserve"> </t>
    </r>
    <r>
      <rPr>
        <sz val="10"/>
        <rFont val="Arial"/>
        <family val="2"/>
        <charset val="238"/>
      </rPr>
      <t>Završno se površina zaglađuje finom žbukom. Obračun po m1 obrađene špalete sve do pune gotovosti.</t>
    </r>
  </si>
  <si>
    <t>m1</t>
  </si>
  <si>
    <t>14.</t>
  </si>
  <si>
    <t>Zidarska obrada i popravak spuštenog stropa na mjestu prethodno uklonjenog pregradnog suhomontažnog zida. Postojeći spušteni strop je izveden kao daščani strop sa žbukanom trstikom. Prije izvedbe je potrebno provjeriti točno stanje postojećeg stropa te ukoliko je stanje zadovoljavajuće pristupa se linijskoj sanaciji na mjestu prethodno uklonjenog pregradnog zida. Sanacija se izvodi nabacivanjem sloja gipsane žbuke za ručno nanošenje tip kao Knauf Rotband ili jednakovrijedno. U žbuku se utiskuje mrežica od staklenih vlakana te se sve završno zaglađuje. Stavka uključuje izradu i postavu građevinske skele prema pravilima struke. Obračun po m1 saniranog stropa sve do pune gotovosti.</t>
  </si>
  <si>
    <t>15.</t>
  </si>
  <si>
    <t>Gletanje i bojenje zidova predulaza u objekt i dijela stropa</t>
  </si>
  <si>
    <t>Dvostruko gletanje s brušenjem i završno bojenje zidova predulaza u objekt s bojom otpornom na suho trljanje, a nakon prethodne obrade površine zidova. Stavka uključuje dvostruko pregletavanje zidova glet masom za unutarnju primjenu s brušenjem površine nakon potrebnog sušenja s otprašivanjem i premazivanjem s grund premazom. Bojenje izvesti gotovom tvorničkom bojom prema niže navedenoj recepturi i to: 1) popravak manjih neravnina, 2) trostruki premaz bojom. Toniranje boje u dogovoru s projektantom i investitorom. Jediničnom cijenom obuhvatiti sav materijal, rad, alat, transporte, razne zaštite i sl. Obračun po m2 stvarno obojene neto površine sve do pune gotovosti.</t>
  </si>
  <si>
    <t>UKUPNO ZAVRŠNI GRAĐEVINSKI RADOVI I RADOVI NA UREĐENJU OKOLIŠA</t>
  </si>
  <si>
    <t>II</t>
  </si>
  <si>
    <t>ZEMLJANI RADOVI - VODOVOD</t>
  </si>
  <si>
    <r>
      <t xml:space="preserve">Iskop kanala u zemljištu  V. kategorije za polaganje vodovodnih cijevi. </t>
    </r>
    <r>
      <rPr>
        <sz val="10"/>
        <rFont val="Arial"/>
        <family val="2"/>
        <charset val="238"/>
      </rPr>
      <t>Dubinu iskopa izvesti 1 m, a širinu 0,80 m.</t>
    </r>
  </si>
  <si>
    <t>Predviđen je ručni iskop 30% i strojni iskop 70%</t>
  </si>
  <si>
    <r>
      <t>m</t>
    </r>
    <r>
      <rPr>
        <vertAlign val="superscript"/>
        <sz val="10"/>
        <rFont val="Arial"/>
        <family val="2"/>
        <charset val="238"/>
      </rPr>
      <t>3</t>
    </r>
  </si>
  <si>
    <t xml:space="preserve">Proširenje dna rova radi izvedbe vodomjernog  okna. 
</t>
  </si>
  <si>
    <t xml:space="preserve">Iskopani materijal odbaciti na udaljenost preko 1.0 m od bočnog ruba rova, kako bi se spriječilo urušavanje iskopanog materijala u rov. </t>
  </si>
  <si>
    <t>Planiranje dna rova s odstupanjem ± 2.0 cm.</t>
  </si>
  <si>
    <t>Dobava  pijeska,  ubacivanje  u rov, te izrada pješčane posteljice na dnu rova, u sloju debljine 10 cm.</t>
  </si>
  <si>
    <t xml:space="preserve">5. </t>
  </si>
  <si>
    <t>Dobava pijeska, ubacivanje u rov, te razastiranje  iznad tjemena  cijevi u sloju debljine 15 cm.</t>
  </si>
  <si>
    <t>Zatrpavanje rova zamjenskim kamenim materijalom, po slojevima od 30 cm, uz istovremeno obilno močenje i nabijanje materijala ručnim nabijačima.</t>
  </si>
  <si>
    <t>Odvoz materijala od iskopa, nakon zatrpavanja rova na gradski deponij (do 5 km), uključivo utovar, istovar i razastiranje uz koeficijent rastresitosti 1,30</t>
  </si>
  <si>
    <t>Rezanje i rušenje postojeće asfaltne konstrukcije na mjestu prelaza ispod prometnih površina, odvoz na deponij te izrada tampona od šljunčanog materijala.</t>
  </si>
  <si>
    <t xml:space="preserve">Tampon je potrebno zbijati do Me=80 MN/m2. Završno se gornji sloj (asfaltna konstrukcija) izvodi u slojevima 6+3 cm, 6 cm – nosivi vezni sloj («binder»), 3 cm – habajući sloj («topeka») , dok se postojeća konstrukcija na mjestu spoja premazuje 
bitumenskom emulzijom. </t>
  </si>
  <si>
    <t>rezanje postojeće asfaltne konstrukcije (obuhvaćeno rezanje u oba smjera)</t>
  </si>
  <si>
    <t>m</t>
  </si>
  <si>
    <t>rušenje postojeće asfaltne konstrukcije</t>
  </si>
  <si>
    <t>utovar i odvoz na deponij</t>
  </si>
  <si>
    <t>šljunak</t>
  </si>
  <si>
    <t>asfaltna konstrukcija</t>
  </si>
  <si>
    <t>UKUPNO ZEMLJANI RADOVI - VODOVOD:</t>
  </si>
  <si>
    <t>III</t>
  </si>
  <si>
    <t>BETONSKI RADOVI - VODOVOD</t>
  </si>
  <si>
    <r>
      <t>Izvedba vodomjernog okna armiranim vodonepropusnim betonom C25/30 u dvostranoj  oplati, debljine bočnih stijenki 20 cm</t>
    </r>
    <r>
      <rPr>
        <sz val="10"/>
        <rFont val="Arial"/>
        <family val="2"/>
        <charset val="238"/>
      </rPr>
      <t xml:space="preserve">. </t>
    </r>
  </si>
  <si>
    <t>Stjenke okna ožbukati cementnom 
žbukom  1:2  zaglađenom do crnog sjaja. Iznad okna na dubini oko 25 cm od  kote uređenog terena izvesti armirano-betonsku ploču C25/30, debljine 15 cm s otvorom 60x60 cm za silazak u okno. Iznad  otvora u ploči montirati lijevano-željezni poklopac s okvirom vel. 600x600 mm (uzeti u obzir u ovoj stavci). U cijeni je i izvedba, dobava i ugradba stupaljki u stijenke vodomjernog okna izrađene iz betonskog željeza promjera 20 mm, razvijene dužine 90 cm. Prije ugradbe, stupaljke od korozije zaštititi dvostrukim premazom minija i dvostrukim premazom uljane boje (komada 5). Izvedba okna prema priloženom detaljnom nacrtu. 
- vodomjerno okno vanjskih dim.
vel. 390x180x215cm (ukupna visina sa izvučenom 
ulaznom komorom i udubljenjem za ispumpavanje - 285 
cm)</t>
  </si>
  <si>
    <t>NAPOMENA: Točne mjere vodomjernog okna utvrditi s distributerom nadležnim za  vodovod.</t>
  </si>
  <si>
    <t>Dobava i ugradnja betonskog postolja u vodomjernom oknu izrađenog iz betona C20/25.</t>
  </si>
  <si>
    <t xml:space="preserve">U cijenu uračunata potrebna oplata, sav materijal i rad. Obračun po komadu izvedenog uporišta.
</t>
  </si>
  <si>
    <t>vel. 15x15x30 cm</t>
  </si>
  <si>
    <t>UKUPNO BETONSKI RADOVI - VODOVOD:</t>
  </si>
  <si>
    <t>IV</t>
  </si>
  <si>
    <t>VODOVODNI RADOVI</t>
  </si>
  <si>
    <t>Dobava,  montaža i izrada spoja na vodovod ispred ulaza u glavni hol, sa prijelaznim komadom na PEHD d90mm (nazivni otvor 80mm).</t>
  </si>
  <si>
    <t xml:space="preserve">NAPOMENA:Količinu opreme i materijala utvrditi u 
dogovoru s komunalnim poduzećem nadležnim za 
vodovod (ovisno o vrsti i materijalu postojećeg 
vodoopskrbnog cjevovoda.
</t>
  </si>
  <si>
    <t>Sve komplet</t>
  </si>
  <si>
    <t>kpl</t>
  </si>
  <si>
    <t xml:space="preserve">Dobava i  ugradnja lijevano - željeznih 
komada i armatura u vodomjernom oknu. </t>
  </si>
  <si>
    <t xml:space="preserve"> U cijenu su uključeni vijci, sav brtveni i spojni materijal te potreban rad. Obračun po montiranom komadu. U cijenu uračunato čišćenje i dezinfekcija postojeće gradske vodovodne mreže.</t>
  </si>
  <si>
    <t>FF komad</t>
  </si>
  <si>
    <t>DN 50 mm (L=500)</t>
  </si>
  <si>
    <t>DN 25 mm (L=200)</t>
  </si>
  <si>
    <t>T komad</t>
  </si>
  <si>
    <t>DN 80/25 mm</t>
  </si>
  <si>
    <t>EV zasun</t>
  </si>
  <si>
    <t>DN 50 mm</t>
  </si>
  <si>
    <t>DN 25 mm</t>
  </si>
  <si>
    <t>montažno demontažni komad</t>
  </si>
  <si>
    <t>Q komad 90°</t>
  </si>
  <si>
    <t>impulsni vodomjer Woltman, tip Helix WP, DN50</t>
  </si>
  <si>
    <t>impulsni vodomjer GMB-RP DN25</t>
  </si>
  <si>
    <t>hvatač nečistoća</t>
  </si>
  <si>
    <t xml:space="preserve">DN 50 </t>
  </si>
  <si>
    <t xml:space="preserve">DN 25 </t>
  </si>
  <si>
    <t>ZOPT BA DN 50</t>
  </si>
  <si>
    <t>ZOPT BA DN 25</t>
  </si>
  <si>
    <t>ravni ventil s ispustom 40 mm</t>
  </si>
  <si>
    <t>Dobava i montaža PE vodovodnih cijevi za 
tlak od 16 bara (minimalno 10).</t>
  </si>
  <si>
    <t xml:space="preserve"> U cijenu uračunati sav potreban sitni pribor, spojni materijal, fazonske komade, prelazne komade potreban učvrsni i ovjesni pribor.</t>
  </si>
  <si>
    <t>PEHD 90x5,4 mm</t>
  </si>
  <si>
    <t>PEHD 40x3,0 mm</t>
  </si>
  <si>
    <t>Ispitivanje vodovodne mreže pod tlakom od 6,10 bara.</t>
  </si>
  <si>
    <t>Dezinfekcija kompletne vodovodne mreže adekvatnim sredstvom za dezinfekciju prema uputstvu za dezinfekciju.</t>
  </si>
  <si>
    <t>UKUPNO VODOVODNI RADOVI:</t>
  </si>
  <si>
    <t>V</t>
  </si>
  <si>
    <t>RASVJETA PREDULAZA</t>
  </si>
  <si>
    <t>Dobava, montaža i spajanje led svjetiljke visokog intenziteta od 230V kao Living Now ili jednakovrijedno, komplet s nosačem, pokrovima i maskicom</t>
  </si>
  <si>
    <t>Dobava i montaža IT ormara sa sljedećom opremom:
- napajanje 230V x3
- switch x1
- access point x1</t>
  </si>
  <si>
    <t>Dobava, montaža i spajanje strujnog razvodnog ormara 36+6m sa sljedećom opremom:
- KZS 10/0,03A kom2
- KZS 16/0,03A kom1
- FID SKLOPKA 4pol 400/0,03A kom8
- OSIGURAČI B16 i B10A kom8
- MONTAŽNI I SPOJNI PRIBOR</t>
  </si>
  <si>
    <t>Dobava, montaža i spajanje mrežnih utičnica Cat 6, komplet s nosačem, pokrovima i maskicama</t>
  </si>
  <si>
    <t>Dobava, montaža i rasvjete predulaza objekta, uz projekt svjetlotehnike uračunat u cijenu:</t>
  </si>
  <si>
    <t>OPALNI DIFUZOR, kao LEDPOINT ili jednakovrijedno</t>
  </si>
  <si>
    <r>
      <t>NOSA</t>
    </r>
    <r>
      <rPr>
        <sz val="9"/>
        <color rgb="FF000000"/>
        <rFont val="Arial"/>
        <family val="2"/>
        <charset val="238"/>
      </rPr>
      <t>Č</t>
    </r>
    <r>
      <rPr>
        <sz val="9"/>
        <color rgb="FF000000"/>
        <rFont val="Helvetica"/>
      </rPr>
      <t>I PRM-ES06M,</t>
    </r>
    <r>
      <rPr>
        <sz val="9"/>
        <color rgb="FF000000"/>
        <rFont val="Helvetica"/>
        <charset val="238"/>
      </rPr>
      <t xml:space="preserve"> kao LEDPOINT ili jednakovrijedno</t>
    </r>
  </si>
  <si>
    <r>
      <t xml:space="preserve">ZAVRŠNI </t>
    </r>
    <r>
      <rPr>
        <sz val="9"/>
        <color rgb="FF000000"/>
        <rFont val="Arial"/>
        <family val="2"/>
        <charset val="238"/>
      </rPr>
      <t>Č</t>
    </r>
    <r>
      <rPr>
        <sz val="9"/>
        <color rgb="FF000000"/>
        <rFont val="Helvetica"/>
      </rPr>
      <t>EP ZA KUTNI PROFIL, kao LEDPOINT ili jednakovrijedno</t>
    </r>
  </si>
  <si>
    <t>LED TRAKA 2835 9,6W 3000K, kao QLT ili jednakovrijedno</t>
  </si>
  <si>
    <t>PBX100 LED DRIVER, kao QLT ili jednakovrijedno</t>
  </si>
  <si>
    <t>MINI SPECIAL APLIQUE 19,5W IP65 ANTRAC, kao PLATEK ili jednakovrijedno</t>
  </si>
  <si>
    <t>35W IP40 CRNA, kao LINEA LIGHT REGOLO V2 ili jednakovrijedno</t>
  </si>
  <si>
    <t>6,6W IP44/20 CRNA, kao ILLUXTRON POINTER 40 GEN2 ili jednakovrijedno</t>
  </si>
  <si>
    <t>UGR.SVJ. 21W, kao NEXIA HOLP L 01875-1S93 ili jednakovrijedno</t>
  </si>
  <si>
    <t>VISILICA LED 65W, kao REDO GROUP LEO 01-3299 ili jednakovrijedno</t>
  </si>
  <si>
    <t>KUTNI ALUMINIJSKI PROFIL SIVI, kao LEDPOINT ili jednakovrijedno</t>
  </si>
  <si>
    <t>UGR.PANIK SVJ. 2H 200LM, kao DAISALUX IZAR 2N30 ili jednakovrijedno</t>
  </si>
  <si>
    <t>ZIDNA CRNA 2H, kao DAISALUX NAOS 2N4 (N,PRD) ili jednakovrijedno</t>
  </si>
  <si>
    <t>PIKTOGRAM ZA NAOS SKP1712 NAK1517120, kao DAISALUX ili jednakovrijedno</t>
  </si>
  <si>
    <t>UKUPNO RASVJETA PREDULAZA</t>
  </si>
  <si>
    <t>REKAPITULACIJA</t>
  </si>
  <si>
    <t>UKUPNO ZAVRŠNI GRAĐEVINSKI RADOVI I RADOVI NA UREĐENJU OKOLIŠA:</t>
  </si>
  <si>
    <t>UKUPNO RASVJETA PREDULAZA:</t>
  </si>
  <si>
    <t>UKUPNO (bez PDV-a)</t>
  </si>
  <si>
    <t>PDV</t>
  </si>
  <si>
    <t>SVEUKUPNO (s PDV-om)</t>
  </si>
  <si>
    <t>Zidarska obrada stropa</t>
  </si>
  <si>
    <t>Prilog 2. Troškovnik</t>
  </si>
  <si>
    <t>Ponuđeni proizvod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</si>
</sst>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0.00"/>
  </numFmts>
  <fonts count="20">
    <font>
      <sz val="11"/>
      <color theme="1"/>
      <name val="Aptos Narrow"/>
      <family val="2"/>
      <charset val="238"/>
      <scheme val="minor"/>
    </font>
    <font>
      <sz val="11"/>
      <color theme="1"/>
      <name val="Aptos Narrow"/>
      <family val="2"/>
      <charset val="238"/>
      <scheme val="minor"/>
    </font>
    <font>
      <sz val="10"/>
      <color theme="1"/>
      <name val="Arial"/>
      <family val="2"/>
      <charset val="238"/>
    </font>
    <font>
      <sz val="10"/>
      <name val="Arial"/>
      <family val="2"/>
      <charset val="238"/>
    </font>
    <font>
      <b/>
      <sz val="10"/>
      <color theme="1"/>
      <name val="Arial"/>
      <family val="2"/>
    </font>
    <font>
      <b/>
      <sz val="10"/>
      <name val="Arial"/>
      <family val="2"/>
      <charset val="238"/>
    </font>
    <font>
      <sz val="9"/>
      <name val="Arial"/>
      <family val="2"/>
      <charset val="238"/>
    </font>
    <font>
      <b/>
      <sz val="12"/>
      <name val="Arial CE"/>
      <family val="2"/>
      <charset val="238"/>
    </font>
    <font>
      <b/>
      <sz val="10"/>
      <name val="Arial CE"/>
      <family val="2"/>
      <charset val="238"/>
    </font>
    <font>
      <sz val="10"/>
      <name val="Arial CE"/>
      <charset val="238"/>
    </font>
    <font>
      <sz val="10"/>
      <name val="Arial CE"/>
      <family val="2"/>
      <charset val="238"/>
    </font>
    <font>
      <b/>
      <sz val="10"/>
      <name val="Arial CE"/>
      <charset val="238"/>
    </font>
    <font>
      <b/>
      <sz val="10"/>
      <name val="Arial"/>
      <family val="2"/>
    </font>
    <font>
      <strike/>
      <sz val="10"/>
      <name val="Arial"/>
      <family val="2"/>
    </font>
    <font>
      <vertAlign val="superscript"/>
      <sz val="10"/>
      <name val="Arial"/>
      <family val="2"/>
      <charset val="238"/>
    </font>
    <font>
      <sz val="10"/>
      <name val="Arial"/>
      <family val="2"/>
    </font>
    <font>
      <sz val="10"/>
      <color rgb="FFFF0000"/>
      <name val="Arial"/>
      <family val="2"/>
      <charset val="238"/>
    </font>
    <font>
      <sz val="9"/>
      <color rgb="FF000000"/>
      <name val="Helvetica"/>
      <charset val="238"/>
    </font>
    <font>
      <sz val="9"/>
      <color rgb="FF000000"/>
      <name val="Arial"/>
      <family val="2"/>
      <charset val="238"/>
    </font>
    <font>
      <sz val="9"/>
      <color rgb="FF000000"/>
      <name val="Helvetica"/>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2" fillId="0" borderId="0"/>
  </cellStyleXfs>
  <cellXfs count="103">
    <xf numFmtId="0" fontId="0" fillId="0" borderId="0" xfId="0"/>
    <xf numFmtId="0" fontId="2" fillId="0" borderId="0" xfId="2" applyAlignment="1">
      <alignment horizontal="center"/>
    </xf>
    <xf numFmtId="4" fontId="2" fillId="0" borderId="0" xfId="2" applyNumberFormat="1" applyAlignment="1">
      <alignment horizontal="center"/>
    </xf>
    <xf numFmtId="4" fontId="2" fillId="0" borderId="0" xfId="2" applyNumberFormat="1" applyAlignment="1">
      <alignment horizontal="right"/>
    </xf>
    <xf numFmtId="0" fontId="3" fillId="0" borderId="0" xfId="0" applyFont="1" applyAlignment="1">
      <alignment wrapText="1"/>
    </xf>
    <xf numFmtId="0" fontId="3" fillId="0" borderId="0" xfId="0" applyFont="1"/>
    <xf numFmtId="0" fontId="2" fillId="0" borderId="0" xfId="2" applyAlignment="1">
      <alignment horizontal="center" vertical="top"/>
    </xf>
    <xf numFmtId="0" fontId="2" fillId="0" borderId="0" xfId="2" applyAlignment="1">
      <alignment horizontal="left" vertical="top" wrapText="1"/>
    </xf>
    <xf numFmtId="0" fontId="4" fillId="0" borderId="0" xfId="2" applyFont="1" applyAlignment="1">
      <alignment vertical="top"/>
    </xf>
    <xf numFmtId="0" fontId="4" fillId="0" borderId="0" xfId="2" applyFont="1" applyAlignment="1">
      <alignment vertical="top" wrapText="1"/>
    </xf>
    <xf numFmtId="0" fontId="4" fillId="0" borderId="0" xfId="2" applyFont="1" applyAlignment="1">
      <alignment horizontal="center"/>
    </xf>
    <xf numFmtId="4" fontId="4" fillId="0" borderId="0" xfId="2" applyNumberFormat="1" applyFont="1" applyAlignment="1">
      <alignment horizontal="center"/>
    </xf>
    <xf numFmtId="0" fontId="5" fillId="0" borderId="1" xfId="0" applyFont="1" applyBorder="1" applyAlignment="1" applyProtection="1">
      <alignment horizontal="center" vertical="center" wrapText="1"/>
      <protection hidden="1"/>
    </xf>
    <xf numFmtId="4" fontId="5" fillId="0" borderId="1" xfId="0" applyNumberFormat="1" applyFont="1" applyBorder="1" applyAlignment="1" applyProtection="1">
      <alignment horizontal="center" vertical="center"/>
      <protection hidden="1"/>
    </xf>
    <xf numFmtId="4" fontId="5" fillId="2" borderId="1" xfId="0" applyNumberFormat="1" applyFont="1" applyFill="1" applyBorder="1" applyAlignment="1">
      <alignment horizontal="center" vertical="center" wrapText="1"/>
    </xf>
    <xf numFmtId="0" fontId="6"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wrapText="1"/>
      <protection hidden="1"/>
    </xf>
    <xf numFmtId="4" fontId="6" fillId="0" borderId="2" xfId="0" applyNumberFormat="1" applyFont="1" applyBorder="1" applyAlignment="1" applyProtection="1">
      <alignment horizontal="center" vertical="center"/>
      <protection hidden="1"/>
    </xf>
    <xf numFmtId="4" fontId="6" fillId="2" borderId="2" xfId="0" applyNumberFormat="1" applyFont="1" applyFill="1" applyBorder="1" applyAlignment="1">
      <alignment horizontal="center" vertical="center"/>
    </xf>
    <xf numFmtId="49" fontId="3" fillId="0" borderId="1" xfId="0" applyNumberFormat="1" applyFont="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protection hidden="1"/>
    </xf>
    <xf numFmtId="4" fontId="3" fillId="0" borderId="1" xfId="0" applyNumberFormat="1" applyFont="1" applyBorder="1" applyAlignment="1" applyProtection="1">
      <alignment horizontal="center" vertical="center"/>
      <protection hidden="1"/>
    </xf>
    <xf numFmtId="4" fontId="3"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hidden="1"/>
    </xf>
    <xf numFmtId="0" fontId="5" fillId="0" borderId="1" xfId="0" applyFont="1" applyBorder="1" applyAlignment="1" applyProtection="1">
      <alignment vertical="center" wrapText="1"/>
      <protection hidden="1"/>
    </xf>
    <xf numFmtId="49" fontId="8" fillId="0" borderId="1" xfId="0" applyNumberFormat="1" applyFont="1" applyBorder="1" applyAlignment="1" applyProtection="1">
      <alignment horizontal="center" vertical="center"/>
      <protection hidden="1"/>
    </xf>
    <xf numFmtId="0" fontId="8" fillId="0" borderId="1" xfId="0" applyFont="1" applyBorder="1" applyAlignment="1" applyProtection="1">
      <alignment vertical="center" wrapText="1"/>
      <protection hidden="1"/>
    </xf>
    <xf numFmtId="0" fontId="8" fillId="0" borderId="1" xfId="0" applyFont="1" applyBorder="1" applyAlignment="1" applyProtection="1">
      <alignment horizontal="center" vertical="center"/>
      <protection hidden="1"/>
    </xf>
    <xf numFmtId="4" fontId="8" fillId="0" borderId="1" xfId="1" applyNumberFormat="1" applyFont="1" applyFill="1" applyBorder="1" applyAlignment="1" applyProtection="1">
      <alignment horizontal="right" vertical="center"/>
      <protection hidden="1"/>
    </xf>
    <xf numFmtId="49" fontId="9" fillId="0" borderId="1" xfId="0" applyNumberFormat="1" applyFont="1" applyBorder="1" applyAlignment="1" applyProtection="1">
      <alignment horizontal="center" vertical="center"/>
      <protection hidden="1"/>
    </xf>
    <xf numFmtId="0" fontId="3" fillId="0" borderId="1" xfId="0" applyFont="1" applyBorder="1" applyAlignment="1" applyProtection="1">
      <alignment horizontal="justify" vertical="top" wrapText="1"/>
      <protection hidden="1"/>
    </xf>
    <xf numFmtId="0" fontId="9" fillId="0" borderId="1" xfId="0" applyFont="1" applyBorder="1" applyAlignment="1" applyProtection="1">
      <alignment horizontal="center" vertical="center"/>
      <protection hidden="1"/>
    </xf>
    <xf numFmtId="4" fontId="9" fillId="0" borderId="1" xfId="1" applyNumberFormat="1" applyFont="1" applyFill="1" applyBorder="1" applyAlignment="1" applyProtection="1">
      <alignment horizontal="right" vertical="center"/>
      <protection hidden="1"/>
    </xf>
    <xf numFmtId="0" fontId="3" fillId="0" borderId="1" xfId="0" applyFont="1" applyBorder="1"/>
    <xf numFmtId="0" fontId="3" fillId="0" borderId="1" xfId="0" applyFont="1" applyBorder="1" applyAlignment="1" applyProtection="1">
      <alignment vertical="center" wrapText="1"/>
      <protection hidden="1"/>
    </xf>
    <xf numFmtId="0" fontId="10" fillId="0" borderId="1" xfId="0" applyFont="1" applyBorder="1" applyAlignment="1" applyProtection="1">
      <alignment horizontal="center" vertical="center"/>
      <protection hidden="1"/>
    </xf>
    <xf numFmtId="4" fontId="10" fillId="0" borderId="1" xfId="1" applyNumberFormat="1" applyFont="1" applyFill="1" applyBorder="1" applyAlignment="1" applyProtection="1">
      <alignment horizontal="right" vertical="center"/>
      <protection hidden="1"/>
    </xf>
    <xf numFmtId="4" fontId="3" fillId="0" borderId="1" xfId="0" applyNumberFormat="1" applyFont="1" applyBorder="1" applyAlignment="1">
      <alignment horizontal="right" vertical="center"/>
    </xf>
    <xf numFmtId="4" fontId="3" fillId="0" borderId="1" xfId="0" applyNumberFormat="1" applyFont="1" applyBorder="1" applyAlignment="1" applyProtection="1">
      <alignment horizontal="right" vertical="center"/>
      <protection hidden="1"/>
    </xf>
    <xf numFmtId="4" fontId="5" fillId="0" borderId="1" xfId="0" applyNumberFormat="1" applyFont="1" applyBorder="1" applyAlignment="1" applyProtection="1">
      <alignment horizontal="right" vertical="center"/>
      <protection hidden="1"/>
    </xf>
    <xf numFmtId="49" fontId="11" fillId="0" borderId="1" xfId="0" applyNumberFormat="1" applyFont="1" applyBorder="1" applyAlignment="1" applyProtection="1">
      <alignment horizontal="center" vertical="center"/>
      <protection hidden="1"/>
    </xf>
    <xf numFmtId="0" fontId="12" fillId="0" borderId="1" xfId="0" applyFont="1" applyBorder="1" applyAlignment="1" applyProtection="1">
      <alignment vertical="center" wrapText="1"/>
      <protection hidden="1"/>
    </xf>
    <xf numFmtId="0" fontId="0" fillId="0" borderId="1" xfId="0" applyBorder="1"/>
    <xf numFmtId="0" fontId="3" fillId="0" borderId="1" xfId="0" applyFont="1" applyBorder="1" applyAlignment="1">
      <alignment wrapText="1"/>
    </xf>
    <xf numFmtId="0" fontId="5" fillId="0" borderId="1" xfId="0" applyFont="1" applyBorder="1" applyAlignment="1">
      <alignment horizontal="center" vertical="top"/>
    </xf>
    <xf numFmtId="0" fontId="12" fillId="0" borderId="1" xfId="0" applyFont="1" applyBorder="1" applyAlignment="1">
      <alignment horizontal="left" vertical="top" wrapText="1"/>
    </xf>
    <xf numFmtId="0" fontId="3" fillId="0" borderId="1" xfId="0" applyFont="1" applyBorder="1" applyAlignment="1">
      <alignment horizontal="center"/>
    </xf>
    <xf numFmtId="165" fontId="3" fillId="0" borderId="1" xfId="0" applyNumberFormat="1" applyFont="1" applyBorder="1" applyAlignment="1">
      <alignment horizontal="right" vertical="top"/>
    </xf>
    <xf numFmtId="0" fontId="3" fillId="0" borderId="1" xfId="0" applyFont="1" applyBorder="1" applyAlignment="1">
      <alignment horizontal="center" vertical="top"/>
    </xf>
    <xf numFmtId="0" fontId="3" fillId="0" borderId="1" xfId="0" applyFont="1" applyBorder="1" applyAlignment="1">
      <alignment horizontal="justify" vertical="top" wrapText="1"/>
    </xf>
    <xf numFmtId="0" fontId="3" fillId="0" borderId="1" xfId="0" applyFont="1" applyBorder="1" applyAlignment="1">
      <alignment horizontal="left" vertical="top" wrapText="1"/>
    </xf>
    <xf numFmtId="0" fontId="5" fillId="0" borderId="1" xfId="0" applyFont="1" applyBorder="1" applyAlignment="1">
      <alignment horizontal="left" vertical="top" wrapText="1"/>
    </xf>
    <xf numFmtId="0" fontId="15" fillId="0" borderId="1" xfId="0" applyFont="1" applyBorder="1" applyAlignment="1">
      <alignment horizontal="justify" vertical="top" wrapText="1"/>
    </xf>
    <xf numFmtId="0" fontId="16" fillId="0" borderId="0" xfId="0" applyFont="1" applyAlignment="1">
      <alignment vertical="top" wrapText="1"/>
    </xf>
    <xf numFmtId="0" fontId="3" fillId="0" borderId="0" xfId="0" applyFont="1" applyAlignment="1">
      <alignment vertical="top" wrapText="1"/>
    </xf>
    <xf numFmtId="0" fontId="5" fillId="0" borderId="1" xfId="0" applyFont="1" applyBorder="1" applyAlignment="1">
      <alignment wrapText="1"/>
    </xf>
    <xf numFmtId="49" fontId="5" fillId="0" borderId="1" xfId="0" applyNumberFormat="1" applyFont="1" applyBorder="1" applyAlignment="1" applyProtection="1">
      <alignment horizontal="center" vertical="center"/>
      <protection hidden="1"/>
    </xf>
    <xf numFmtId="0" fontId="5" fillId="0" borderId="1" xfId="0" applyFont="1" applyBorder="1" applyAlignment="1" applyProtection="1">
      <alignment horizontal="left" vertical="center" wrapText="1"/>
      <protection hidden="1"/>
    </xf>
    <xf numFmtId="4" fontId="3" fillId="0" borderId="1" xfId="1" applyNumberFormat="1" applyFont="1" applyBorder="1" applyAlignment="1" applyProtection="1">
      <alignment horizontal="right" vertical="center"/>
      <protection hidden="1"/>
    </xf>
    <xf numFmtId="4" fontId="3" fillId="0" borderId="2" xfId="0" applyNumberFormat="1" applyFont="1" applyBorder="1" applyAlignment="1">
      <alignment horizontal="right" vertical="center"/>
    </xf>
    <xf numFmtId="4" fontId="5" fillId="0" borderId="2" xfId="0" applyNumberFormat="1" applyFont="1" applyBorder="1" applyAlignment="1" applyProtection="1">
      <alignment horizontal="right" vertical="center"/>
      <protection hidden="1"/>
    </xf>
    <xf numFmtId="4" fontId="3" fillId="0" borderId="2" xfId="0" applyNumberFormat="1" applyFont="1" applyBorder="1" applyAlignment="1" applyProtection="1">
      <alignment horizontal="right" vertical="center"/>
      <protection hidden="1"/>
    </xf>
    <xf numFmtId="0" fontId="5" fillId="0" borderId="1" xfId="0" applyFont="1" applyBorder="1" applyAlignment="1" applyProtection="1">
      <alignment horizontal="left" vertical="top" wrapText="1"/>
      <protection hidden="1"/>
    </xf>
    <xf numFmtId="0" fontId="5" fillId="0" borderId="1" xfId="0" applyFont="1" applyBorder="1" applyAlignment="1" applyProtection="1">
      <alignment horizontal="justify" vertical="top" wrapText="1"/>
      <protection hidden="1"/>
    </xf>
    <xf numFmtId="0" fontId="3" fillId="0" borderId="1" xfId="0" applyFont="1" applyBorder="1" applyAlignment="1" applyProtection="1">
      <alignment horizontal="left" vertical="top" wrapText="1"/>
      <protection hidden="1"/>
    </xf>
    <xf numFmtId="49" fontId="5" fillId="0" borderId="2" xfId="0" applyNumberFormat="1" applyFont="1" applyBorder="1" applyAlignment="1" applyProtection="1">
      <alignment horizontal="center" vertical="center"/>
      <protection hidden="1"/>
    </xf>
    <xf numFmtId="0" fontId="5" fillId="0" borderId="2" xfId="0" applyFont="1" applyBorder="1" applyAlignment="1" applyProtection="1">
      <alignment vertical="center" wrapText="1"/>
      <protection hidden="1"/>
    </xf>
    <xf numFmtId="0" fontId="3" fillId="0" borderId="2" xfId="0" applyFont="1" applyBorder="1" applyAlignment="1" applyProtection="1">
      <alignment horizontal="center" vertical="center"/>
      <protection hidden="1"/>
    </xf>
    <xf numFmtId="4" fontId="3" fillId="0" borderId="2" xfId="1" applyNumberFormat="1" applyFont="1" applyBorder="1" applyAlignment="1" applyProtection="1">
      <alignment horizontal="right" vertical="center"/>
      <protection hidden="1"/>
    </xf>
    <xf numFmtId="0" fontId="3" fillId="0" borderId="2" xfId="0" applyFont="1" applyBorder="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6" fillId="0" borderId="1" xfId="0" applyFont="1" applyBorder="1" applyAlignment="1" applyProtection="1">
      <alignment vertical="center" wrapText="1"/>
      <protection hidden="1"/>
    </xf>
    <xf numFmtId="0" fontId="17" fillId="0" borderId="1" xfId="0" applyFont="1" applyBorder="1" applyAlignment="1">
      <alignment wrapText="1"/>
    </xf>
    <xf numFmtId="0" fontId="17" fillId="0" borderId="1" xfId="0" applyFont="1" applyBorder="1" applyAlignment="1">
      <alignment vertical="center" wrapText="1"/>
    </xf>
    <xf numFmtId="0" fontId="3" fillId="0" borderId="6" xfId="0" applyFont="1" applyBorder="1"/>
    <xf numFmtId="0" fontId="5" fillId="0" borderId="7" xfId="0" applyFont="1" applyBorder="1" applyAlignment="1">
      <alignment wrapText="1"/>
    </xf>
    <xf numFmtId="0" fontId="3" fillId="0" borderId="7" xfId="0" applyFont="1" applyBorder="1"/>
    <xf numFmtId="4" fontId="3" fillId="0" borderId="7" xfId="0" applyNumberFormat="1" applyFont="1" applyBorder="1" applyAlignment="1">
      <alignment horizontal="right" vertical="center"/>
    </xf>
    <xf numFmtId="4" fontId="5" fillId="0" borderId="7" xfId="0" applyNumberFormat="1" applyFont="1" applyBorder="1" applyAlignment="1" applyProtection="1">
      <alignment horizontal="right" vertical="center"/>
      <protection hidden="1"/>
    </xf>
    <xf numFmtId="0" fontId="3" fillId="0" borderId="8" xfId="0" applyFont="1" applyBorder="1"/>
    <xf numFmtId="49" fontId="5" fillId="0" borderId="8" xfId="0" applyNumberFormat="1" applyFont="1" applyBorder="1" applyAlignment="1" applyProtection="1">
      <alignment horizontal="center" vertical="center"/>
      <protection hidden="1"/>
    </xf>
    <xf numFmtId="0" fontId="3" fillId="0" borderId="9" xfId="0" applyFont="1" applyBorder="1"/>
    <xf numFmtId="0" fontId="3" fillId="0" borderId="10" xfId="0" applyFont="1" applyBorder="1"/>
    <xf numFmtId="0" fontId="3" fillId="0" borderId="11" xfId="0" applyFont="1" applyBorder="1" applyAlignment="1">
      <alignment wrapText="1"/>
    </xf>
    <xf numFmtId="0" fontId="3" fillId="0" borderId="11" xfId="0" applyFont="1" applyBorder="1"/>
    <xf numFmtId="4" fontId="3" fillId="0" borderId="11" xfId="0" applyNumberFormat="1" applyFont="1" applyBorder="1" applyAlignment="1">
      <alignment horizontal="right" vertical="center"/>
    </xf>
    <xf numFmtId="4" fontId="5" fillId="0" borderId="11" xfId="0" applyNumberFormat="1" applyFont="1" applyBorder="1" applyAlignment="1" applyProtection="1">
      <alignment horizontal="right" vertical="center"/>
      <protection hidden="1"/>
    </xf>
    <xf numFmtId="0" fontId="3" fillId="0" borderId="12" xfId="0" applyFont="1" applyBorder="1"/>
    <xf numFmtId="0" fontId="5" fillId="0" borderId="11" xfId="0" applyFont="1" applyBorder="1" applyAlignment="1">
      <alignment wrapText="1"/>
    </xf>
    <xf numFmtId="4" fontId="5" fillId="0" borderId="0" xfId="0" applyNumberFormat="1" applyFont="1" applyAlignment="1">
      <alignment vertical="center" wrapText="1"/>
    </xf>
    <xf numFmtId="0" fontId="2" fillId="0" borderId="0" xfId="2" applyAlignment="1">
      <alignment horizontal="left" vertical="top"/>
    </xf>
    <xf numFmtId="0" fontId="4" fillId="0" borderId="0" xfId="2" applyFont="1" applyAlignment="1">
      <alignment horizontal="left" vertical="top"/>
    </xf>
    <xf numFmtId="0" fontId="3" fillId="0" borderId="2" xfId="0" applyFont="1" applyBorder="1" applyAlignment="1">
      <alignment wrapText="1"/>
    </xf>
    <xf numFmtId="0" fontId="6" fillId="0" borderId="2" xfId="0" applyFont="1" applyBorder="1" applyAlignment="1" applyProtection="1">
      <alignment vertical="center" wrapText="1"/>
      <protection hidden="1"/>
    </xf>
    <xf numFmtId="0" fontId="17" fillId="0" borderId="2" xfId="0" applyFont="1" applyBorder="1" applyAlignment="1">
      <alignment wrapText="1"/>
    </xf>
    <xf numFmtId="0" fontId="17" fillId="0" borderId="2" xfId="0" applyFont="1" applyBorder="1" applyAlignment="1">
      <alignment vertical="center" wrapText="1"/>
    </xf>
    <xf numFmtId="0" fontId="2" fillId="0" borderId="0" xfId="2" applyAlignment="1">
      <alignment horizontal="left" vertical="top"/>
    </xf>
    <xf numFmtId="0" fontId="4" fillId="0" borderId="0" xfId="2" applyFont="1" applyAlignment="1">
      <alignment horizontal="left" vertical="top" wrapText="1"/>
    </xf>
    <xf numFmtId="0" fontId="4" fillId="0" borderId="0" xfId="2" applyFont="1" applyAlignment="1">
      <alignment horizontal="left" vertical="top"/>
    </xf>
    <xf numFmtId="0" fontId="5" fillId="0" borderId="3" xfId="0" applyFont="1" applyBorder="1" applyAlignment="1" applyProtection="1">
      <alignment horizontal="left" vertical="center" wrapText="1"/>
      <protection hidden="1"/>
    </xf>
    <xf numFmtId="0" fontId="5" fillId="0" borderId="4" xfId="0" applyFont="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cellXfs>
  <cellStyles count="3">
    <cellStyle name="Normalno" xfId="0" builtinId="0"/>
    <cellStyle name="Normalno 3" xfId="2"/>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2"/>
  <sheetViews>
    <sheetView tabSelected="1" workbookViewId="0">
      <selection activeCell="G212" sqref="G212"/>
    </sheetView>
  </sheetViews>
  <sheetFormatPr defaultColWidth="8" defaultRowHeight="12.75"/>
  <cols>
    <col min="1" max="1" width="6.125" style="5" customWidth="1"/>
    <col min="2" max="2" width="43.625" style="4" customWidth="1"/>
    <col min="3" max="3" width="17.125" style="4" customWidth="1"/>
    <col min="4" max="4" width="8.75" style="5" customWidth="1"/>
    <col min="5" max="5" width="10.625" style="5" customWidth="1"/>
    <col min="6" max="6" width="12" style="5" customWidth="1"/>
    <col min="7" max="7" width="13" style="5" customWidth="1"/>
    <col min="8" max="8" width="15.125" style="4" customWidth="1"/>
    <col min="9" max="9" width="35.625" style="5" customWidth="1"/>
    <col min="10" max="16384" width="8" style="5"/>
  </cols>
  <sheetData>
    <row r="1" spans="1:7">
      <c r="A1" s="97" t="s">
        <v>162</v>
      </c>
      <c r="B1" s="97"/>
      <c r="C1" s="91"/>
      <c r="D1" s="1"/>
      <c r="E1" s="2"/>
      <c r="F1" s="3"/>
      <c r="G1" s="3"/>
    </row>
    <row r="2" spans="1:7">
      <c r="A2" s="6"/>
      <c r="B2" s="7"/>
      <c r="C2" s="7"/>
      <c r="D2" s="1"/>
      <c r="E2" s="2"/>
      <c r="F2" s="3"/>
      <c r="G2" s="3"/>
    </row>
    <row r="3" spans="1:7">
      <c r="A3" s="8" t="s">
        <v>0</v>
      </c>
      <c r="B3" s="9"/>
      <c r="C3" s="9"/>
      <c r="D3" s="10"/>
      <c r="E3" s="11"/>
      <c r="F3" s="3"/>
      <c r="G3" s="3"/>
    </row>
    <row r="4" spans="1:7">
      <c r="A4" s="6"/>
      <c r="B4" s="7"/>
      <c r="C4" s="7"/>
      <c r="D4" s="1"/>
      <c r="E4" s="2"/>
      <c r="F4" s="3"/>
      <c r="G4" s="3"/>
    </row>
    <row r="5" spans="1:7" ht="26.25" customHeight="1">
      <c r="A5" s="98" t="s">
        <v>1</v>
      </c>
      <c r="B5" s="98"/>
      <c r="C5" s="98"/>
      <c r="D5" s="98"/>
      <c r="E5" s="98"/>
      <c r="F5" s="98"/>
      <c r="G5" s="98"/>
    </row>
    <row r="6" spans="1:7">
      <c r="A6" s="99" t="s">
        <v>2</v>
      </c>
      <c r="B6" s="99"/>
      <c r="C6" s="92"/>
      <c r="D6" s="1"/>
      <c r="E6" s="2"/>
      <c r="F6" s="3"/>
      <c r="G6" s="3"/>
    </row>
    <row r="8" spans="1:7" ht="25.5">
      <c r="A8" s="12" t="s">
        <v>3</v>
      </c>
      <c r="B8" s="12" t="s">
        <v>4</v>
      </c>
      <c r="C8" s="12" t="s">
        <v>163</v>
      </c>
      <c r="D8" s="12" t="s">
        <v>5</v>
      </c>
      <c r="E8" s="13" t="s">
        <v>6</v>
      </c>
      <c r="F8" s="14" t="s">
        <v>7</v>
      </c>
      <c r="G8" s="13" t="s">
        <v>8</v>
      </c>
    </row>
    <row r="9" spans="1:7">
      <c r="A9" s="15" t="s">
        <v>9</v>
      </c>
      <c r="B9" s="16" t="s">
        <v>10</v>
      </c>
      <c r="C9" s="16"/>
      <c r="D9" s="15" t="s">
        <v>11</v>
      </c>
      <c r="E9" s="17" t="s">
        <v>12</v>
      </c>
      <c r="F9" s="18" t="s">
        <v>13</v>
      </c>
      <c r="G9" s="17" t="s">
        <v>14</v>
      </c>
    </row>
    <row r="10" spans="1:7">
      <c r="A10" s="19"/>
      <c r="B10" s="20"/>
      <c r="C10" s="20"/>
      <c r="D10" s="21"/>
      <c r="E10" s="22"/>
      <c r="F10" s="23"/>
      <c r="G10" s="22"/>
    </row>
    <row r="11" spans="1:7" ht="15.75">
      <c r="A11" s="24" t="s">
        <v>15</v>
      </c>
      <c r="B11" s="100" t="s">
        <v>16</v>
      </c>
      <c r="C11" s="101"/>
      <c r="D11" s="101"/>
      <c r="E11" s="101"/>
      <c r="F11" s="101"/>
      <c r="G11" s="102"/>
    </row>
    <row r="12" spans="1:7" ht="15.75">
      <c r="A12" s="24"/>
      <c r="B12" s="25"/>
      <c r="C12" s="25"/>
      <c r="D12" s="21"/>
      <c r="E12" s="22"/>
      <c r="F12" s="23"/>
      <c r="G12" s="22"/>
    </row>
    <row r="13" spans="1:7" ht="25.5" customHeight="1">
      <c r="A13" s="26" t="s">
        <v>17</v>
      </c>
      <c r="B13" s="27" t="s">
        <v>18</v>
      </c>
      <c r="C13" s="27"/>
      <c r="D13" s="27"/>
      <c r="E13" s="27"/>
      <c r="F13" s="27"/>
      <c r="G13" s="27"/>
    </row>
    <row r="14" spans="1:7">
      <c r="A14" s="19"/>
      <c r="B14" s="20"/>
      <c r="C14" s="20"/>
      <c r="D14" s="21"/>
      <c r="E14" s="22"/>
      <c r="F14" s="23"/>
      <c r="G14" s="22"/>
    </row>
    <row r="15" spans="1:7">
      <c r="A15" s="26" t="s">
        <v>19</v>
      </c>
      <c r="B15" s="25" t="s">
        <v>20</v>
      </c>
      <c r="C15" s="25"/>
      <c r="D15" s="28"/>
      <c r="E15" s="29"/>
      <c r="F15" s="23"/>
      <c r="G15" s="22"/>
    </row>
    <row r="16" spans="1:7" ht="127.5">
      <c r="A16" s="30"/>
      <c r="B16" s="31" t="s">
        <v>21</v>
      </c>
      <c r="C16" s="31"/>
      <c r="D16" s="32"/>
      <c r="E16" s="33"/>
      <c r="F16" s="34"/>
      <c r="G16" s="34"/>
    </row>
    <row r="17" spans="1:7">
      <c r="A17" s="30"/>
      <c r="B17" s="35"/>
      <c r="C17" s="35"/>
      <c r="D17" s="36" t="s">
        <v>22</v>
      </c>
      <c r="E17" s="37">
        <v>3</v>
      </c>
      <c r="F17" s="38"/>
      <c r="G17" s="39">
        <f>E17*F17</f>
        <v>0</v>
      </c>
    </row>
    <row r="18" spans="1:7">
      <c r="A18" s="30"/>
      <c r="B18" s="35"/>
      <c r="C18" s="35"/>
      <c r="D18" s="36"/>
      <c r="E18" s="37"/>
      <c r="F18" s="38"/>
      <c r="G18" s="40"/>
    </row>
    <row r="19" spans="1:7" ht="25.5">
      <c r="A19" s="41" t="s">
        <v>23</v>
      </c>
      <c r="B19" s="42" t="s">
        <v>24</v>
      </c>
      <c r="C19" s="42"/>
      <c r="D19" s="36"/>
      <c r="E19" s="37"/>
      <c r="F19" s="38"/>
      <c r="G19" s="40"/>
    </row>
    <row r="20" spans="1:7" ht="76.5">
      <c r="A20" s="30"/>
      <c r="B20" s="31" t="s">
        <v>25</v>
      </c>
      <c r="C20" s="31"/>
      <c r="D20" s="36"/>
      <c r="E20" s="37"/>
      <c r="F20" s="38"/>
      <c r="G20" s="39"/>
    </row>
    <row r="21" spans="1:7">
      <c r="A21" s="30"/>
      <c r="B21" s="35"/>
      <c r="C21" s="35"/>
      <c r="D21" s="36" t="s">
        <v>22</v>
      </c>
      <c r="E21" s="37">
        <v>3</v>
      </c>
      <c r="F21" s="38"/>
      <c r="G21" s="39">
        <f>E21*F21</f>
        <v>0</v>
      </c>
    </row>
    <row r="22" spans="1:7">
      <c r="A22" s="30"/>
      <c r="B22" s="35"/>
      <c r="C22" s="35"/>
      <c r="D22" s="36"/>
      <c r="E22" s="37"/>
      <c r="F22" s="38"/>
      <c r="G22" s="39"/>
    </row>
    <row r="23" spans="1:7">
      <c r="A23" s="41" t="s">
        <v>26</v>
      </c>
      <c r="B23" s="25" t="s">
        <v>27</v>
      </c>
      <c r="C23" s="25"/>
      <c r="D23" s="36"/>
      <c r="E23" s="37"/>
      <c r="F23" s="38"/>
      <c r="G23" s="40"/>
    </row>
    <row r="24" spans="1:7" ht="204">
      <c r="A24" s="30"/>
      <c r="B24" s="31" t="s">
        <v>28</v>
      </c>
      <c r="C24" s="31"/>
      <c r="D24" s="36"/>
      <c r="E24" s="37"/>
      <c r="F24" s="38"/>
      <c r="G24" s="39"/>
    </row>
    <row r="25" spans="1:7">
      <c r="A25" s="30"/>
      <c r="B25" s="35"/>
      <c r="C25" s="35"/>
      <c r="D25" s="36" t="s">
        <v>22</v>
      </c>
      <c r="E25" s="37">
        <v>1</v>
      </c>
      <c r="F25" s="38"/>
      <c r="G25" s="39">
        <f>E25*F25</f>
        <v>0</v>
      </c>
    </row>
    <row r="26" spans="1:7">
      <c r="A26" s="30"/>
      <c r="B26" s="35"/>
      <c r="C26" s="35"/>
      <c r="D26" s="36"/>
      <c r="E26" s="37"/>
      <c r="F26" s="38"/>
      <c r="G26" s="39"/>
    </row>
    <row r="27" spans="1:7">
      <c r="A27" s="41" t="s">
        <v>29</v>
      </c>
      <c r="B27" s="25" t="s">
        <v>30</v>
      </c>
      <c r="C27" s="25"/>
      <c r="D27" s="36"/>
      <c r="E27" s="37"/>
      <c r="F27" s="38"/>
      <c r="G27" s="39"/>
    </row>
    <row r="28" spans="1:7" ht="102">
      <c r="A28" s="30"/>
      <c r="B28" s="31" t="s">
        <v>31</v>
      </c>
      <c r="C28" s="31"/>
      <c r="D28" s="36"/>
      <c r="E28" s="37"/>
      <c r="F28" s="38"/>
      <c r="G28" s="39"/>
    </row>
    <row r="29" spans="1:7">
      <c r="A29" s="30"/>
      <c r="B29" s="35"/>
      <c r="C29" s="35"/>
      <c r="D29" s="36" t="s">
        <v>32</v>
      </c>
      <c r="E29" s="37">
        <v>31</v>
      </c>
      <c r="F29" s="38"/>
      <c r="G29" s="39">
        <f>E29*F29</f>
        <v>0</v>
      </c>
    </row>
    <row r="30" spans="1:7">
      <c r="A30" s="30"/>
      <c r="B30" s="35"/>
      <c r="C30" s="35"/>
      <c r="D30" s="32"/>
      <c r="E30" s="33"/>
      <c r="F30" s="38"/>
      <c r="G30" s="39"/>
    </row>
    <row r="31" spans="1:7">
      <c r="A31" s="41" t="s">
        <v>33</v>
      </c>
      <c r="B31" s="25" t="s">
        <v>34</v>
      </c>
      <c r="C31" s="25"/>
      <c r="D31" s="36"/>
      <c r="E31" s="37"/>
      <c r="F31" s="38"/>
      <c r="G31" s="39"/>
    </row>
    <row r="32" spans="1:7" ht="191.25">
      <c r="A32" s="30"/>
      <c r="B32" s="31" t="s">
        <v>35</v>
      </c>
      <c r="C32" s="31"/>
      <c r="D32" s="36"/>
      <c r="E32" s="37"/>
      <c r="F32" s="38"/>
      <c r="G32" s="39"/>
    </row>
    <row r="33" spans="1:7">
      <c r="A33" s="30"/>
      <c r="B33" s="35"/>
      <c r="C33" s="35"/>
      <c r="D33" s="36" t="s">
        <v>36</v>
      </c>
      <c r="E33" s="37">
        <v>116</v>
      </c>
      <c r="F33" s="38"/>
      <c r="G33" s="39">
        <f>E33*F33</f>
        <v>0</v>
      </c>
    </row>
    <row r="34" spans="1:7">
      <c r="A34" s="30"/>
      <c r="B34" s="35"/>
      <c r="C34" s="35"/>
      <c r="D34" s="32"/>
      <c r="E34" s="33"/>
      <c r="F34" s="38"/>
      <c r="G34" s="39"/>
    </row>
    <row r="35" spans="1:7">
      <c r="A35" s="41" t="s">
        <v>37</v>
      </c>
      <c r="B35" s="25" t="s">
        <v>38</v>
      </c>
      <c r="C35" s="25"/>
      <c r="D35" s="36"/>
      <c r="E35" s="37"/>
      <c r="F35" s="38"/>
      <c r="G35" s="39"/>
    </row>
    <row r="36" spans="1:7" ht="140.25">
      <c r="A36" s="30"/>
      <c r="B36" s="31" t="s">
        <v>39</v>
      </c>
      <c r="C36" s="31"/>
      <c r="D36" s="36"/>
      <c r="E36" s="37"/>
      <c r="F36" s="38"/>
      <c r="G36" s="39"/>
    </row>
    <row r="37" spans="1:7">
      <c r="A37" s="30"/>
      <c r="B37" s="35"/>
      <c r="C37" s="35"/>
      <c r="D37" s="36" t="s">
        <v>32</v>
      </c>
      <c r="E37" s="37">
        <v>45</v>
      </c>
      <c r="F37" s="38"/>
      <c r="G37" s="39">
        <f>E37*F37</f>
        <v>0</v>
      </c>
    </row>
    <row r="38" spans="1:7" ht="14.25">
      <c r="A38" s="43"/>
      <c r="B38" s="44"/>
      <c r="C38" s="44"/>
      <c r="D38" s="43"/>
      <c r="E38" s="43"/>
      <c r="F38" s="38"/>
      <c r="G38" s="40"/>
    </row>
    <row r="39" spans="1:7">
      <c r="A39" s="45" t="s">
        <v>40</v>
      </c>
      <c r="B39" s="46" t="s">
        <v>41</v>
      </c>
      <c r="C39" s="46"/>
      <c r="D39" s="47"/>
      <c r="E39" s="48"/>
      <c r="F39" s="38"/>
      <c r="G39" s="39"/>
    </row>
    <row r="40" spans="1:7" ht="140.25">
      <c r="A40" s="49"/>
      <c r="B40" s="50" t="s">
        <v>42</v>
      </c>
      <c r="C40" s="50"/>
      <c r="D40" s="47"/>
      <c r="E40" s="48"/>
      <c r="F40" s="38"/>
      <c r="G40" s="39"/>
    </row>
    <row r="41" spans="1:7" ht="14.25">
      <c r="A41" s="49"/>
      <c r="B41" s="51"/>
      <c r="C41" s="51"/>
      <c r="D41" s="21" t="s">
        <v>43</v>
      </c>
      <c r="E41" s="48">
        <v>255</v>
      </c>
      <c r="F41" s="38"/>
      <c r="G41" s="39">
        <f>E41*F41</f>
        <v>0</v>
      </c>
    </row>
    <row r="42" spans="1:7" ht="14.25">
      <c r="A42" s="43"/>
      <c r="B42" s="44"/>
      <c r="C42" s="44"/>
      <c r="D42" s="43"/>
      <c r="E42" s="43"/>
      <c r="F42" s="38"/>
      <c r="G42" s="39"/>
    </row>
    <row r="43" spans="1:7">
      <c r="A43" s="45" t="s">
        <v>44</v>
      </c>
      <c r="B43" s="52" t="s">
        <v>45</v>
      </c>
      <c r="C43" s="52"/>
      <c r="D43" s="47"/>
      <c r="E43" s="48"/>
      <c r="F43" s="38"/>
      <c r="G43" s="39"/>
    </row>
    <row r="44" spans="1:7" ht="102">
      <c r="A44" s="49"/>
      <c r="B44" s="53" t="s">
        <v>46</v>
      </c>
      <c r="C44" s="53"/>
      <c r="D44" s="47"/>
      <c r="E44" s="48"/>
      <c r="F44" s="38"/>
      <c r="G44" s="39"/>
    </row>
    <row r="45" spans="1:7" ht="14.25">
      <c r="A45" s="49"/>
      <c r="B45" s="51"/>
      <c r="C45" s="51"/>
      <c r="D45" s="21" t="s">
        <v>43</v>
      </c>
      <c r="E45" s="48">
        <v>95</v>
      </c>
      <c r="F45" s="38"/>
      <c r="G45" s="39">
        <f>E45*F45</f>
        <v>0</v>
      </c>
    </row>
    <row r="46" spans="1:7" ht="14.25">
      <c r="A46" s="43"/>
      <c r="B46" s="44"/>
      <c r="C46" s="44"/>
      <c r="D46" s="43"/>
      <c r="E46" s="43"/>
      <c r="F46" s="38"/>
      <c r="G46" s="39"/>
    </row>
    <row r="47" spans="1:7">
      <c r="A47" s="45" t="s">
        <v>47</v>
      </c>
      <c r="B47" s="52" t="s">
        <v>48</v>
      </c>
      <c r="C47" s="52"/>
      <c r="D47" s="47"/>
      <c r="E47" s="48"/>
      <c r="F47" s="38"/>
      <c r="G47" s="39"/>
    </row>
    <row r="48" spans="1:7" ht="102">
      <c r="A48" s="49"/>
      <c r="B48" s="50" t="s">
        <v>49</v>
      </c>
      <c r="C48" s="50"/>
      <c r="D48" s="47"/>
      <c r="E48" s="48"/>
      <c r="F48" s="38"/>
      <c r="G48" s="39"/>
    </row>
    <row r="49" spans="1:9" ht="14.25">
      <c r="A49" s="49"/>
      <c r="B49" s="51"/>
      <c r="C49" s="51"/>
      <c r="D49" s="21" t="s">
        <v>43</v>
      </c>
      <c r="E49" s="48">
        <v>850</v>
      </c>
      <c r="F49" s="38"/>
      <c r="G49" s="39">
        <f>E49*F49</f>
        <v>0</v>
      </c>
    </row>
    <row r="50" spans="1:9" ht="14.25">
      <c r="A50" s="43"/>
      <c r="B50" s="44"/>
      <c r="C50" s="44"/>
      <c r="D50" s="43"/>
      <c r="E50" s="43"/>
      <c r="F50" s="38"/>
      <c r="G50" s="39"/>
    </row>
    <row r="51" spans="1:9">
      <c r="A51" s="45" t="s">
        <v>50</v>
      </c>
      <c r="B51" s="52" t="s">
        <v>51</v>
      </c>
      <c r="C51" s="52"/>
      <c r="D51" s="47"/>
      <c r="E51" s="48"/>
      <c r="F51" s="38"/>
      <c r="G51" s="39"/>
    </row>
    <row r="52" spans="1:9" ht="127.5">
      <c r="A52" s="49"/>
      <c r="B52" s="50" t="s">
        <v>52</v>
      </c>
      <c r="C52" s="50"/>
      <c r="D52" s="47"/>
      <c r="E52" s="48"/>
      <c r="F52" s="38"/>
      <c r="G52" s="39"/>
    </row>
    <row r="53" spans="1:9" ht="14.25">
      <c r="A53" s="49"/>
      <c r="B53" s="51"/>
      <c r="C53" s="51"/>
      <c r="D53" s="21" t="s">
        <v>43</v>
      </c>
      <c r="E53" s="48">
        <v>20</v>
      </c>
      <c r="F53" s="38"/>
      <c r="G53" s="39">
        <f>E53*F53</f>
        <v>0</v>
      </c>
    </row>
    <row r="54" spans="1:9" ht="14.25">
      <c r="A54" s="43"/>
      <c r="B54" s="44"/>
      <c r="C54" s="44"/>
      <c r="D54" s="43"/>
      <c r="E54" s="43"/>
      <c r="F54" s="38"/>
      <c r="G54" s="39"/>
    </row>
    <row r="55" spans="1:9">
      <c r="A55" s="45" t="s">
        <v>53</v>
      </c>
      <c r="B55" s="52" t="s">
        <v>54</v>
      </c>
      <c r="C55" s="52"/>
      <c r="D55" s="47"/>
      <c r="E55" s="48"/>
      <c r="F55" s="38"/>
      <c r="G55" s="39"/>
    </row>
    <row r="56" spans="1:9" ht="89.25">
      <c r="A56" s="49"/>
      <c r="B56" s="50" t="s">
        <v>55</v>
      </c>
      <c r="C56" s="50"/>
      <c r="D56" s="47"/>
      <c r="E56" s="48"/>
      <c r="F56" s="38"/>
      <c r="G56" s="39"/>
      <c r="H56" s="54"/>
      <c r="I56" s="55"/>
    </row>
    <row r="57" spans="1:9">
      <c r="A57" s="49"/>
      <c r="B57" s="51"/>
      <c r="C57" s="51"/>
      <c r="D57" s="21" t="s">
        <v>22</v>
      </c>
      <c r="E57" s="48">
        <v>2</v>
      </c>
      <c r="F57" s="38"/>
      <c r="G57" s="39">
        <f>E57*F57</f>
        <v>0</v>
      </c>
    </row>
    <row r="58" spans="1:9" ht="14.25">
      <c r="A58" s="43"/>
      <c r="B58" s="44"/>
      <c r="C58" s="44"/>
      <c r="D58" s="43"/>
      <c r="E58" s="43"/>
      <c r="F58" s="38"/>
      <c r="G58" s="39"/>
    </row>
    <row r="59" spans="1:9">
      <c r="A59" s="45" t="s">
        <v>56</v>
      </c>
      <c r="B59" s="52" t="s">
        <v>57</v>
      </c>
      <c r="C59" s="52"/>
      <c r="D59" s="47"/>
      <c r="E59" s="48"/>
      <c r="F59" s="38"/>
      <c r="G59" s="39"/>
    </row>
    <row r="60" spans="1:9" ht="114.75">
      <c r="A60" s="49"/>
      <c r="B60" s="50" t="s">
        <v>58</v>
      </c>
      <c r="C60" s="50"/>
      <c r="D60" s="47"/>
      <c r="E60" s="48"/>
      <c r="F60" s="38"/>
      <c r="G60" s="39"/>
      <c r="H60" s="54"/>
    </row>
    <row r="61" spans="1:9">
      <c r="A61" s="49"/>
      <c r="B61" s="51"/>
      <c r="C61" s="51"/>
      <c r="D61" s="21" t="s">
        <v>36</v>
      </c>
      <c r="E61" s="48">
        <v>177</v>
      </c>
      <c r="F61" s="38"/>
      <c r="G61" s="39">
        <f>E61*F61</f>
        <v>0</v>
      </c>
    </row>
    <row r="62" spans="1:9" ht="14.25">
      <c r="A62" s="43"/>
      <c r="B62" s="44"/>
      <c r="C62" s="44"/>
      <c r="D62" s="43"/>
      <c r="E62" s="43"/>
      <c r="F62" s="38"/>
      <c r="G62" s="39"/>
    </row>
    <row r="63" spans="1:9" ht="25.5">
      <c r="A63" s="45" t="s">
        <v>59</v>
      </c>
      <c r="B63" s="52" t="s">
        <v>60</v>
      </c>
      <c r="C63" s="52"/>
      <c r="D63" s="47"/>
      <c r="E63" s="48"/>
      <c r="F63" s="38"/>
      <c r="G63" s="39"/>
    </row>
    <row r="64" spans="1:9" ht="114.75">
      <c r="A64" s="49"/>
      <c r="B64" s="50" t="s">
        <v>61</v>
      </c>
      <c r="C64" s="50"/>
      <c r="D64" s="47"/>
      <c r="E64" s="48"/>
      <c r="F64" s="38"/>
      <c r="G64" s="39"/>
    </row>
    <row r="65" spans="1:7">
      <c r="A65" s="49"/>
      <c r="B65" s="51"/>
      <c r="C65" s="51"/>
      <c r="D65" s="21" t="s">
        <v>62</v>
      </c>
      <c r="E65" s="48">
        <v>11</v>
      </c>
      <c r="F65" s="38"/>
      <c r="G65" s="39">
        <f>E65*F65</f>
        <v>0</v>
      </c>
    </row>
    <row r="66" spans="1:7" ht="14.25">
      <c r="A66" s="43"/>
      <c r="B66" s="44"/>
      <c r="C66" s="44"/>
      <c r="D66" s="43"/>
      <c r="E66" s="43"/>
      <c r="F66" s="38"/>
      <c r="G66" s="39"/>
    </row>
    <row r="67" spans="1:7">
      <c r="A67" s="45" t="s">
        <v>63</v>
      </c>
      <c r="B67" s="52" t="s">
        <v>161</v>
      </c>
      <c r="C67" s="52"/>
      <c r="D67" s="47"/>
      <c r="E67" s="48"/>
      <c r="F67" s="38"/>
      <c r="G67" s="39"/>
    </row>
    <row r="68" spans="1:7" ht="165.75">
      <c r="A68" s="49"/>
      <c r="B68" s="50" t="s">
        <v>64</v>
      </c>
      <c r="C68" s="50"/>
      <c r="D68" s="47"/>
      <c r="E68" s="48"/>
      <c r="F68" s="38"/>
      <c r="G68" s="39"/>
    </row>
    <row r="69" spans="1:7">
      <c r="A69" s="49"/>
      <c r="B69" s="51"/>
      <c r="C69" s="51"/>
      <c r="D69" s="21" t="s">
        <v>62</v>
      </c>
      <c r="E69" s="48">
        <v>10</v>
      </c>
      <c r="F69" s="38"/>
      <c r="G69" s="39">
        <f>E69*F69</f>
        <v>0</v>
      </c>
    </row>
    <row r="70" spans="1:7" ht="14.25">
      <c r="A70" s="43"/>
      <c r="B70" s="44"/>
      <c r="C70" s="44"/>
      <c r="D70" s="43"/>
      <c r="E70" s="43"/>
      <c r="F70" s="38"/>
      <c r="G70" s="39"/>
    </row>
    <row r="71" spans="1:7" ht="25.5">
      <c r="A71" s="45" t="s">
        <v>65</v>
      </c>
      <c r="B71" s="52" t="s">
        <v>66</v>
      </c>
      <c r="C71" s="52"/>
      <c r="D71" s="47"/>
      <c r="E71" s="48"/>
      <c r="F71" s="38"/>
      <c r="G71" s="39"/>
    </row>
    <row r="72" spans="1:7" ht="165.75">
      <c r="A72" s="49"/>
      <c r="B72" s="50" t="s">
        <v>67</v>
      </c>
      <c r="C72" s="50"/>
      <c r="D72" s="47"/>
      <c r="E72" s="48"/>
      <c r="F72" s="38"/>
      <c r="G72" s="39"/>
    </row>
    <row r="73" spans="1:7">
      <c r="A73" s="49"/>
      <c r="B73" s="51"/>
      <c r="C73" s="51"/>
      <c r="D73" s="21" t="s">
        <v>36</v>
      </c>
      <c r="E73" s="48">
        <v>187</v>
      </c>
      <c r="F73" s="38"/>
      <c r="G73" s="39">
        <f>E73*F73</f>
        <v>0</v>
      </c>
    </row>
    <row r="74" spans="1:7" ht="14.25">
      <c r="A74" s="43"/>
      <c r="B74" s="56"/>
      <c r="C74" s="56"/>
      <c r="D74" s="43"/>
      <c r="E74"/>
      <c r="F74" s="38"/>
      <c r="G74" s="39"/>
    </row>
    <row r="75" spans="1:7" ht="25.5">
      <c r="A75" s="57" t="s">
        <v>17</v>
      </c>
      <c r="B75" s="58" t="s">
        <v>68</v>
      </c>
      <c r="C75" s="58"/>
      <c r="D75" s="21"/>
      <c r="E75" s="22"/>
      <c r="F75" s="38"/>
      <c r="G75" s="40">
        <f>SUM(G15:G73)</f>
        <v>0</v>
      </c>
    </row>
    <row r="76" spans="1:7">
      <c r="A76" s="34"/>
      <c r="B76" s="44"/>
      <c r="C76" s="44"/>
      <c r="D76" s="34"/>
      <c r="E76" s="34"/>
      <c r="F76" s="38"/>
      <c r="G76" s="39"/>
    </row>
    <row r="77" spans="1:7">
      <c r="A77" s="57" t="s">
        <v>69</v>
      </c>
      <c r="B77" s="25" t="s">
        <v>70</v>
      </c>
      <c r="C77" s="25"/>
      <c r="D77" s="21"/>
      <c r="E77" s="59"/>
      <c r="F77" s="38"/>
      <c r="G77" s="39"/>
    </row>
    <row r="78" spans="1:7">
      <c r="A78" s="57"/>
      <c r="B78" s="25"/>
      <c r="C78" s="25"/>
      <c r="D78" s="21"/>
      <c r="E78" s="59"/>
      <c r="F78" s="38"/>
      <c r="G78" s="40"/>
    </row>
    <row r="79" spans="1:7" ht="38.25">
      <c r="A79" s="57" t="s">
        <v>19</v>
      </c>
      <c r="B79" s="25" t="s">
        <v>71</v>
      </c>
      <c r="C79" s="25"/>
      <c r="D79" s="21"/>
      <c r="E79" s="59"/>
      <c r="F79" s="60"/>
      <c r="G79" s="61"/>
    </row>
    <row r="80" spans="1:7">
      <c r="A80" s="57"/>
      <c r="B80" s="35"/>
      <c r="C80" s="35"/>
      <c r="D80" s="21"/>
      <c r="E80" s="59"/>
      <c r="F80" s="60"/>
      <c r="G80" s="61"/>
    </row>
    <row r="81" spans="1:7">
      <c r="A81" s="57"/>
      <c r="B81" s="35" t="s">
        <v>72</v>
      </c>
      <c r="C81" s="35"/>
      <c r="D81" s="21"/>
      <c r="E81" s="59"/>
      <c r="F81" s="60"/>
      <c r="G81" s="61"/>
    </row>
    <row r="82" spans="1:7" ht="14.25">
      <c r="A82" s="57"/>
      <c r="B82" s="35"/>
      <c r="C82" s="35"/>
      <c r="D82" s="21" t="s">
        <v>73</v>
      </c>
      <c r="E82" s="59">
        <v>32</v>
      </c>
      <c r="F82" s="60"/>
      <c r="G82" s="39">
        <f>E82*F82</f>
        <v>0</v>
      </c>
    </row>
    <row r="83" spans="1:7">
      <c r="A83" s="57"/>
      <c r="B83" s="25"/>
      <c r="C83" s="25"/>
      <c r="D83" s="21"/>
      <c r="E83" s="59"/>
      <c r="F83" s="60"/>
      <c r="G83" s="61"/>
    </row>
    <row r="84" spans="1:7" ht="38.25">
      <c r="A84" s="57" t="s">
        <v>23</v>
      </c>
      <c r="B84" s="25" t="s">
        <v>74</v>
      </c>
      <c r="C84" s="25"/>
      <c r="D84" s="21"/>
      <c r="E84" s="59"/>
      <c r="F84" s="60"/>
      <c r="G84" s="62"/>
    </row>
    <row r="85" spans="1:7" ht="38.25">
      <c r="A85" s="57"/>
      <c r="B85" s="35" t="s">
        <v>75</v>
      </c>
      <c r="C85" s="35"/>
      <c r="D85" s="21" t="s">
        <v>73</v>
      </c>
      <c r="E85" s="59">
        <v>18</v>
      </c>
      <c r="F85" s="60"/>
      <c r="G85" s="39">
        <f>E85*F85</f>
        <v>0</v>
      </c>
    </row>
    <row r="86" spans="1:7">
      <c r="A86" s="19"/>
      <c r="B86" s="31"/>
      <c r="C86" s="31"/>
      <c r="D86" s="21"/>
      <c r="E86" s="59"/>
      <c r="F86" s="60"/>
      <c r="G86" s="62"/>
    </row>
    <row r="87" spans="1:7" ht="14.25">
      <c r="A87" s="57" t="s">
        <v>26</v>
      </c>
      <c r="B87" s="63" t="s">
        <v>76</v>
      </c>
      <c r="C87" s="63"/>
      <c r="D87" s="21" t="s">
        <v>43</v>
      </c>
      <c r="E87" s="59">
        <v>32</v>
      </c>
      <c r="F87" s="60"/>
      <c r="G87" s="39">
        <f>E87*F87</f>
        <v>0</v>
      </c>
    </row>
    <row r="88" spans="1:7">
      <c r="A88" s="19"/>
      <c r="B88" s="31"/>
      <c r="C88" s="31"/>
      <c r="D88" s="21"/>
      <c r="E88" s="59"/>
      <c r="F88" s="60"/>
      <c r="G88" s="62"/>
    </row>
    <row r="89" spans="1:7" ht="38.25">
      <c r="A89" s="57" t="s">
        <v>29</v>
      </c>
      <c r="B89" s="64" t="s">
        <v>77</v>
      </c>
      <c r="C89" s="64"/>
      <c r="D89" s="21" t="s">
        <v>73</v>
      </c>
      <c r="E89" s="59">
        <v>3.5</v>
      </c>
      <c r="F89" s="60"/>
      <c r="G89" s="39">
        <f>E89*F89</f>
        <v>0</v>
      </c>
    </row>
    <row r="90" spans="1:7">
      <c r="A90" s="57"/>
      <c r="B90" s="64"/>
      <c r="C90" s="64"/>
      <c r="D90" s="21"/>
      <c r="E90" s="59"/>
      <c r="F90" s="60"/>
      <c r="G90" s="62"/>
    </row>
    <row r="91" spans="1:7" ht="25.5">
      <c r="A91" s="57" t="s">
        <v>78</v>
      </c>
      <c r="B91" s="64" t="s">
        <v>79</v>
      </c>
      <c r="C91" s="64"/>
      <c r="D91" s="21" t="s">
        <v>73</v>
      </c>
      <c r="E91" s="59">
        <v>8</v>
      </c>
      <c r="F91" s="60"/>
      <c r="G91" s="39">
        <f>E91*F91</f>
        <v>0</v>
      </c>
    </row>
    <row r="92" spans="1:7">
      <c r="A92" s="57"/>
      <c r="B92" s="64"/>
      <c r="C92" s="64"/>
      <c r="D92" s="21"/>
      <c r="E92" s="59"/>
      <c r="F92" s="60"/>
      <c r="G92" s="62"/>
    </row>
    <row r="93" spans="1:7" ht="51">
      <c r="A93" s="57" t="s">
        <v>37</v>
      </c>
      <c r="B93" s="64" t="s">
        <v>80</v>
      </c>
      <c r="C93" s="64"/>
      <c r="D93" s="21" t="s">
        <v>73</v>
      </c>
      <c r="E93" s="59">
        <v>20.5</v>
      </c>
      <c r="F93" s="60"/>
      <c r="G93" s="39">
        <f>E93*F93</f>
        <v>0</v>
      </c>
    </row>
    <row r="94" spans="1:7">
      <c r="A94" s="57"/>
      <c r="B94" s="64"/>
      <c r="C94" s="64"/>
      <c r="D94" s="21"/>
      <c r="E94" s="59"/>
      <c r="F94" s="60"/>
      <c r="G94" s="61"/>
    </row>
    <row r="95" spans="1:7" ht="38.25">
      <c r="A95" s="57" t="s">
        <v>40</v>
      </c>
      <c r="B95" s="64" t="s">
        <v>81</v>
      </c>
      <c r="C95" s="64"/>
      <c r="D95" s="21" t="s">
        <v>73</v>
      </c>
      <c r="E95" s="59">
        <v>41.6</v>
      </c>
      <c r="F95" s="60"/>
      <c r="G95" s="39">
        <f>E95*F95</f>
        <v>0</v>
      </c>
    </row>
    <row r="96" spans="1:7">
      <c r="A96" s="57"/>
      <c r="B96" s="64"/>
      <c r="C96" s="64"/>
      <c r="D96" s="21"/>
      <c r="E96" s="59"/>
      <c r="F96" s="60"/>
      <c r="G96" s="61"/>
    </row>
    <row r="97" spans="1:7" ht="38.25">
      <c r="A97" s="57" t="s">
        <v>44</v>
      </c>
      <c r="B97" s="64" t="s">
        <v>82</v>
      </c>
      <c r="C97" s="64"/>
      <c r="D97" s="21"/>
      <c r="E97" s="59"/>
      <c r="F97" s="60"/>
      <c r="G97" s="61"/>
    </row>
    <row r="98" spans="1:7" ht="76.5">
      <c r="A98" s="57"/>
      <c r="B98" s="31" t="s">
        <v>83</v>
      </c>
      <c r="C98" s="31"/>
      <c r="D98" s="21"/>
      <c r="E98" s="59"/>
      <c r="F98" s="60"/>
      <c r="G98" s="62"/>
    </row>
    <row r="99" spans="1:7" ht="25.5">
      <c r="A99" s="57"/>
      <c r="B99" s="31" t="s">
        <v>84</v>
      </c>
      <c r="C99" s="31"/>
      <c r="D99" s="21" t="s">
        <v>85</v>
      </c>
      <c r="E99" s="59">
        <v>14</v>
      </c>
      <c r="F99" s="60"/>
      <c r="G99" s="39">
        <f>E99*F99</f>
        <v>0</v>
      </c>
    </row>
    <row r="100" spans="1:7" ht="14.25">
      <c r="A100" s="57"/>
      <c r="B100" s="31" t="s">
        <v>86</v>
      </c>
      <c r="C100" s="31"/>
      <c r="D100" s="21" t="s">
        <v>43</v>
      </c>
      <c r="E100" s="59">
        <v>4.2</v>
      </c>
      <c r="F100" s="60"/>
      <c r="G100" s="39">
        <f>E100*F100</f>
        <v>0</v>
      </c>
    </row>
    <row r="101" spans="1:7" ht="14.25">
      <c r="A101" s="57"/>
      <c r="B101" s="31" t="s">
        <v>87</v>
      </c>
      <c r="C101" s="31"/>
      <c r="D101" s="21" t="s">
        <v>73</v>
      </c>
      <c r="E101" s="59">
        <v>0.4</v>
      </c>
      <c r="F101" s="60"/>
      <c r="G101" s="39">
        <f>E101*F101</f>
        <v>0</v>
      </c>
    </row>
    <row r="102" spans="1:7" ht="14.25">
      <c r="A102" s="57"/>
      <c r="B102" s="31" t="s">
        <v>88</v>
      </c>
      <c r="C102" s="31"/>
      <c r="D102" s="21" t="s">
        <v>73</v>
      </c>
      <c r="E102" s="59">
        <v>0.4</v>
      </c>
      <c r="F102" s="60"/>
      <c r="G102" s="39">
        <f>E102*F102</f>
        <v>0</v>
      </c>
    </row>
    <row r="103" spans="1:7" ht="14.25">
      <c r="A103" s="57"/>
      <c r="B103" s="31" t="s">
        <v>89</v>
      </c>
      <c r="C103" s="31"/>
      <c r="D103" s="21" t="s">
        <v>43</v>
      </c>
      <c r="E103" s="59">
        <v>4.2</v>
      </c>
      <c r="F103" s="60"/>
      <c r="G103" s="39">
        <f>E103*F103</f>
        <v>0</v>
      </c>
    </row>
    <row r="104" spans="1:7">
      <c r="A104" s="57"/>
      <c r="B104" s="31"/>
      <c r="C104" s="31"/>
      <c r="D104" s="21"/>
      <c r="E104" s="59"/>
      <c r="F104" s="60"/>
      <c r="G104" s="62"/>
    </row>
    <row r="105" spans="1:7">
      <c r="A105" s="57" t="s">
        <v>69</v>
      </c>
      <c r="B105" s="25" t="s">
        <v>90</v>
      </c>
      <c r="C105" s="25"/>
      <c r="D105" s="21"/>
      <c r="E105" s="59"/>
      <c r="F105" s="60"/>
      <c r="G105" s="61">
        <f>SUM(G79:G103)</f>
        <v>0</v>
      </c>
    </row>
    <row r="106" spans="1:7">
      <c r="A106" s="34"/>
      <c r="B106" s="44"/>
      <c r="C106" s="44"/>
      <c r="D106" s="34"/>
      <c r="E106" s="34"/>
      <c r="F106" s="60"/>
      <c r="G106" s="61"/>
    </row>
    <row r="107" spans="1:7">
      <c r="A107" s="57" t="s">
        <v>91</v>
      </c>
      <c r="B107" s="25" t="s">
        <v>92</v>
      </c>
      <c r="C107" s="25"/>
      <c r="D107" s="21"/>
      <c r="E107" s="59"/>
      <c r="F107" s="60"/>
      <c r="G107" s="62"/>
    </row>
    <row r="108" spans="1:7">
      <c r="A108" s="57"/>
      <c r="B108" s="25"/>
      <c r="C108" s="25"/>
      <c r="D108" s="21"/>
      <c r="E108" s="59"/>
      <c r="F108" s="60"/>
      <c r="G108" s="61"/>
    </row>
    <row r="109" spans="1:7" ht="38.25">
      <c r="A109" s="57" t="s">
        <v>19</v>
      </c>
      <c r="B109" s="25" t="s">
        <v>93</v>
      </c>
      <c r="C109" s="25"/>
      <c r="D109" s="21"/>
      <c r="E109" s="59"/>
      <c r="F109" s="60"/>
      <c r="G109" s="62"/>
    </row>
    <row r="110" spans="1:7" ht="216.75">
      <c r="A110" s="57"/>
      <c r="B110" s="35" t="s">
        <v>94</v>
      </c>
      <c r="C110" s="35"/>
      <c r="D110" s="21" t="s">
        <v>22</v>
      </c>
      <c r="E110" s="59">
        <v>1</v>
      </c>
      <c r="F110" s="60"/>
      <c r="G110" s="39">
        <f>E110*F110</f>
        <v>0</v>
      </c>
    </row>
    <row r="111" spans="1:7" ht="25.5">
      <c r="A111" s="57"/>
      <c r="B111" s="35" t="s">
        <v>95</v>
      </c>
      <c r="C111" s="35"/>
      <c r="D111" s="21"/>
      <c r="E111" s="59"/>
      <c r="F111" s="60"/>
      <c r="G111" s="61"/>
    </row>
    <row r="112" spans="1:7">
      <c r="A112" s="57"/>
      <c r="B112" s="25"/>
      <c r="C112" s="25"/>
      <c r="D112" s="21"/>
      <c r="E112" s="59"/>
      <c r="F112" s="60"/>
      <c r="G112" s="61"/>
    </row>
    <row r="113" spans="1:7" ht="25.5">
      <c r="A113" s="57" t="s">
        <v>23</v>
      </c>
      <c r="B113" s="25" t="s">
        <v>96</v>
      </c>
      <c r="C113" s="25"/>
      <c r="D113" s="21"/>
      <c r="E113" s="59"/>
      <c r="F113" s="60"/>
      <c r="G113" s="61"/>
    </row>
    <row r="114" spans="1:7" ht="38.25">
      <c r="A114" s="19"/>
      <c r="B114" s="31" t="s">
        <v>97</v>
      </c>
      <c r="C114" s="31"/>
      <c r="D114" s="21"/>
      <c r="E114" s="59"/>
      <c r="F114" s="60"/>
      <c r="G114" s="61"/>
    </row>
    <row r="115" spans="1:7">
      <c r="A115" s="19"/>
      <c r="B115" s="31" t="s">
        <v>98</v>
      </c>
      <c r="C115" s="31"/>
      <c r="D115" s="21" t="s">
        <v>22</v>
      </c>
      <c r="E115" s="59">
        <v>1</v>
      </c>
      <c r="F115" s="60"/>
      <c r="G115" s="39">
        <f>E115*F115</f>
        <v>0</v>
      </c>
    </row>
    <row r="116" spans="1:7">
      <c r="A116" s="19"/>
      <c r="B116" s="31"/>
      <c r="C116" s="31"/>
      <c r="D116" s="21"/>
      <c r="E116" s="59"/>
      <c r="F116" s="60"/>
      <c r="G116" s="61"/>
    </row>
    <row r="117" spans="1:7">
      <c r="A117" s="57" t="s">
        <v>91</v>
      </c>
      <c r="B117" s="25" t="s">
        <v>99</v>
      </c>
      <c r="C117" s="25"/>
      <c r="D117" s="21"/>
      <c r="E117" s="59"/>
      <c r="F117" s="60"/>
      <c r="G117" s="61">
        <f>SUM(G109:G115)</f>
        <v>0</v>
      </c>
    </row>
    <row r="118" spans="1:7">
      <c r="A118" s="34"/>
      <c r="B118" s="44"/>
      <c r="C118" s="44"/>
      <c r="D118" s="34"/>
      <c r="E118" s="34"/>
      <c r="F118" s="60"/>
      <c r="G118" s="61"/>
    </row>
    <row r="119" spans="1:7">
      <c r="A119" s="57" t="s">
        <v>100</v>
      </c>
      <c r="B119" s="25" t="s">
        <v>101</v>
      </c>
      <c r="C119" s="25"/>
      <c r="D119" s="21"/>
      <c r="E119" s="59"/>
      <c r="F119" s="60"/>
      <c r="G119" s="61"/>
    </row>
    <row r="120" spans="1:7">
      <c r="A120" s="57"/>
      <c r="B120" s="25"/>
      <c r="C120" s="25"/>
      <c r="D120" s="21"/>
      <c r="E120" s="59"/>
      <c r="F120" s="60"/>
      <c r="G120" s="61"/>
    </row>
    <row r="121" spans="1:7" ht="38.25">
      <c r="A121" s="57" t="s">
        <v>19</v>
      </c>
      <c r="B121" s="25" t="s">
        <v>102</v>
      </c>
      <c r="C121" s="25"/>
      <c r="D121" s="21"/>
      <c r="E121" s="59"/>
      <c r="F121" s="60"/>
      <c r="G121" s="61"/>
    </row>
    <row r="122" spans="1:7" ht="63.75">
      <c r="A122" s="57"/>
      <c r="B122" s="35" t="s">
        <v>103</v>
      </c>
      <c r="C122" s="35"/>
      <c r="D122" s="21"/>
      <c r="E122" s="59"/>
      <c r="F122" s="60"/>
      <c r="G122" s="61"/>
    </row>
    <row r="123" spans="1:7">
      <c r="A123" s="57"/>
      <c r="B123" s="35" t="s">
        <v>104</v>
      </c>
      <c r="C123" s="35"/>
      <c r="D123" s="21" t="s">
        <v>105</v>
      </c>
      <c r="E123" s="59">
        <v>1</v>
      </c>
      <c r="F123" s="60"/>
      <c r="G123" s="39">
        <f>E123*F123</f>
        <v>0</v>
      </c>
    </row>
    <row r="124" spans="1:7">
      <c r="A124" s="57"/>
      <c r="B124" s="25"/>
      <c r="C124" s="25"/>
      <c r="D124" s="21"/>
      <c r="E124" s="59"/>
      <c r="F124" s="60"/>
      <c r="G124" s="61"/>
    </row>
    <row r="125" spans="1:7" ht="25.5">
      <c r="A125" s="57" t="s">
        <v>23</v>
      </c>
      <c r="B125" s="25" t="s">
        <v>106</v>
      </c>
      <c r="C125" s="25"/>
      <c r="D125" s="21"/>
      <c r="E125" s="59"/>
      <c r="F125" s="60"/>
      <c r="G125" s="61"/>
    </row>
    <row r="126" spans="1:7" ht="51">
      <c r="A126" s="19"/>
      <c r="B126" s="31" t="s">
        <v>107</v>
      </c>
      <c r="C126" s="31"/>
      <c r="D126" s="21"/>
      <c r="E126" s="59"/>
      <c r="F126" s="60"/>
      <c r="G126" s="61"/>
    </row>
    <row r="127" spans="1:7">
      <c r="A127" s="19"/>
      <c r="B127" s="31" t="s">
        <v>108</v>
      </c>
      <c r="C127" s="31"/>
      <c r="D127" s="21"/>
      <c r="E127" s="59"/>
      <c r="F127" s="60"/>
      <c r="G127" s="61"/>
    </row>
    <row r="128" spans="1:7">
      <c r="A128" s="19"/>
      <c r="B128" s="31" t="s">
        <v>109</v>
      </c>
      <c r="C128" s="31"/>
      <c r="D128" s="21" t="s">
        <v>22</v>
      </c>
      <c r="E128" s="59">
        <v>2</v>
      </c>
      <c r="F128" s="60"/>
      <c r="G128" s="39">
        <f>E128*F128</f>
        <v>0</v>
      </c>
    </row>
    <row r="129" spans="1:7">
      <c r="A129" s="19"/>
      <c r="B129" s="31" t="s">
        <v>110</v>
      </c>
      <c r="C129" s="31"/>
      <c r="D129" s="21" t="s">
        <v>22</v>
      </c>
      <c r="E129" s="59">
        <v>2</v>
      </c>
      <c r="F129" s="60"/>
      <c r="G129" s="39">
        <f>E129*F129</f>
        <v>0</v>
      </c>
    </row>
    <row r="130" spans="1:7">
      <c r="A130" s="19"/>
      <c r="B130" s="31"/>
      <c r="C130" s="31"/>
      <c r="D130" s="21"/>
      <c r="E130" s="59"/>
      <c r="F130" s="60"/>
      <c r="G130" s="61"/>
    </row>
    <row r="131" spans="1:7">
      <c r="A131" s="19"/>
      <c r="B131" s="31" t="s">
        <v>111</v>
      </c>
      <c r="C131" s="31"/>
      <c r="D131" s="21"/>
      <c r="E131" s="59"/>
      <c r="F131" s="60"/>
      <c r="G131" s="61"/>
    </row>
    <row r="132" spans="1:7">
      <c r="A132" s="19"/>
      <c r="B132" s="31" t="s">
        <v>112</v>
      </c>
      <c r="C132" s="31"/>
      <c r="D132" s="21" t="s">
        <v>22</v>
      </c>
      <c r="E132" s="59">
        <v>1</v>
      </c>
      <c r="F132" s="60"/>
      <c r="G132" s="39">
        <f>E132*F132</f>
        <v>0</v>
      </c>
    </row>
    <row r="133" spans="1:7">
      <c r="A133" s="19"/>
      <c r="B133" s="31"/>
      <c r="C133" s="31"/>
      <c r="D133" s="21"/>
      <c r="E133" s="59"/>
      <c r="F133" s="60"/>
      <c r="G133" s="61"/>
    </row>
    <row r="134" spans="1:7">
      <c r="A134" s="19"/>
      <c r="B134" s="31" t="s">
        <v>113</v>
      </c>
      <c r="C134" s="31"/>
      <c r="D134" s="21"/>
      <c r="E134" s="59"/>
      <c r="F134" s="60"/>
      <c r="G134" s="61"/>
    </row>
    <row r="135" spans="1:7">
      <c r="A135" s="19"/>
      <c r="B135" s="31" t="s">
        <v>114</v>
      </c>
      <c r="C135" s="31"/>
      <c r="D135" s="21" t="s">
        <v>22</v>
      </c>
      <c r="E135" s="59">
        <v>2</v>
      </c>
      <c r="F135" s="60"/>
      <c r="G135" s="39">
        <f>E135*F135</f>
        <v>0</v>
      </c>
    </row>
    <row r="136" spans="1:7">
      <c r="A136" s="19"/>
      <c r="B136" s="31" t="s">
        <v>115</v>
      </c>
      <c r="C136" s="31"/>
      <c r="D136" s="21" t="s">
        <v>22</v>
      </c>
      <c r="E136" s="59">
        <v>2</v>
      </c>
      <c r="F136" s="60"/>
      <c r="G136" s="39">
        <f>E136*F136</f>
        <v>0</v>
      </c>
    </row>
    <row r="137" spans="1:7">
      <c r="A137" s="19"/>
      <c r="B137" s="31"/>
      <c r="C137" s="31"/>
      <c r="D137" s="21"/>
      <c r="E137" s="59"/>
      <c r="F137" s="60"/>
      <c r="G137" s="61"/>
    </row>
    <row r="138" spans="1:7">
      <c r="A138" s="19"/>
      <c r="B138" s="31" t="s">
        <v>116</v>
      </c>
      <c r="C138" s="31"/>
      <c r="D138" s="21"/>
      <c r="E138" s="59"/>
      <c r="F138" s="60"/>
      <c r="G138" s="61"/>
    </row>
    <row r="139" spans="1:7">
      <c r="A139" s="19"/>
      <c r="B139" s="31" t="s">
        <v>114</v>
      </c>
      <c r="C139" s="31"/>
      <c r="D139" s="21" t="s">
        <v>22</v>
      </c>
      <c r="E139" s="59">
        <v>1</v>
      </c>
      <c r="F139" s="60"/>
      <c r="G139" s="39">
        <f>E139*F139</f>
        <v>0</v>
      </c>
    </row>
    <row r="140" spans="1:7">
      <c r="A140" s="19"/>
      <c r="B140" s="31" t="s">
        <v>115</v>
      </c>
      <c r="C140" s="31"/>
      <c r="D140" s="21" t="s">
        <v>22</v>
      </c>
      <c r="E140" s="59">
        <v>1</v>
      </c>
      <c r="F140" s="60"/>
      <c r="G140" s="39">
        <f>E140*F140</f>
        <v>0</v>
      </c>
    </row>
    <row r="141" spans="1:7">
      <c r="A141" s="19"/>
      <c r="B141" s="31"/>
      <c r="C141" s="31"/>
      <c r="D141" s="21"/>
      <c r="E141" s="59"/>
      <c r="F141" s="60"/>
      <c r="G141" s="61"/>
    </row>
    <row r="142" spans="1:7">
      <c r="A142" s="19"/>
      <c r="B142" s="31" t="s">
        <v>117</v>
      </c>
      <c r="C142" s="31"/>
      <c r="D142" s="21"/>
      <c r="E142" s="59"/>
      <c r="F142" s="60"/>
      <c r="G142" s="61"/>
    </row>
    <row r="143" spans="1:7">
      <c r="A143" s="19"/>
      <c r="B143" s="31" t="s">
        <v>114</v>
      </c>
      <c r="C143" s="31"/>
      <c r="D143" s="21" t="s">
        <v>22</v>
      </c>
      <c r="E143" s="59">
        <v>1</v>
      </c>
      <c r="F143" s="60"/>
      <c r="G143" s="39">
        <f>E143*F143</f>
        <v>0</v>
      </c>
    </row>
    <row r="144" spans="1:7">
      <c r="A144" s="19"/>
      <c r="B144" s="31" t="s">
        <v>115</v>
      </c>
      <c r="C144" s="31"/>
      <c r="D144" s="21" t="s">
        <v>22</v>
      </c>
      <c r="E144" s="59">
        <v>1</v>
      </c>
      <c r="F144" s="60"/>
      <c r="G144" s="39">
        <f>E144*F144</f>
        <v>0</v>
      </c>
    </row>
    <row r="145" spans="1:7">
      <c r="A145" s="19"/>
      <c r="B145" s="31"/>
      <c r="C145" s="31"/>
      <c r="D145" s="21"/>
      <c r="E145" s="59"/>
      <c r="F145" s="60"/>
      <c r="G145" s="61"/>
    </row>
    <row r="146" spans="1:7">
      <c r="A146" s="19"/>
      <c r="B146" s="31" t="s">
        <v>118</v>
      </c>
      <c r="C146" s="31"/>
      <c r="D146" s="21" t="s">
        <v>22</v>
      </c>
      <c r="E146" s="59">
        <v>1</v>
      </c>
      <c r="F146" s="60"/>
      <c r="G146" s="39">
        <f>E146*F146</f>
        <v>0</v>
      </c>
    </row>
    <row r="147" spans="1:7">
      <c r="A147" s="19"/>
      <c r="B147" s="31" t="s">
        <v>119</v>
      </c>
      <c r="C147" s="31"/>
      <c r="D147" s="21" t="s">
        <v>22</v>
      </c>
      <c r="E147" s="59">
        <v>1</v>
      </c>
      <c r="F147" s="60"/>
      <c r="G147" s="39">
        <f>E147*F147</f>
        <v>0</v>
      </c>
    </row>
    <row r="148" spans="1:7">
      <c r="A148" s="19"/>
      <c r="B148" s="31"/>
      <c r="C148" s="31"/>
      <c r="D148" s="21"/>
      <c r="E148" s="59"/>
      <c r="F148" s="60"/>
      <c r="G148" s="61"/>
    </row>
    <row r="149" spans="1:7">
      <c r="A149" s="19"/>
      <c r="B149" s="31" t="s">
        <v>120</v>
      </c>
      <c r="C149" s="31"/>
      <c r="D149" s="21"/>
      <c r="E149" s="59"/>
      <c r="F149" s="60"/>
      <c r="G149" s="61"/>
    </row>
    <row r="150" spans="1:7">
      <c r="A150" s="19"/>
      <c r="B150" s="31" t="s">
        <v>121</v>
      </c>
      <c r="C150" s="31"/>
      <c r="D150" s="21" t="s">
        <v>22</v>
      </c>
      <c r="E150" s="59">
        <v>1</v>
      </c>
      <c r="F150" s="60"/>
      <c r="G150" s="39">
        <f>E150*F150</f>
        <v>0</v>
      </c>
    </row>
    <row r="151" spans="1:7">
      <c r="A151" s="19"/>
      <c r="B151" s="31" t="s">
        <v>122</v>
      </c>
      <c r="C151" s="31"/>
      <c r="D151" s="21" t="s">
        <v>22</v>
      </c>
      <c r="E151" s="59">
        <v>1</v>
      </c>
      <c r="F151" s="60"/>
      <c r="G151" s="39">
        <f>E151*F151</f>
        <v>0</v>
      </c>
    </row>
    <row r="152" spans="1:7">
      <c r="A152" s="19"/>
      <c r="B152" s="31"/>
      <c r="C152" s="31"/>
      <c r="D152" s="21"/>
      <c r="E152" s="59"/>
      <c r="F152" s="60"/>
      <c r="G152" s="61"/>
    </row>
    <row r="153" spans="1:7">
      <c r="A153" s="19"/>
      <c r="B153" s="31" t="s">
        <v>123</v>
      </c>
      <c r="C153" s="31"/>
      <c r="D153" s="21" t="s">
        <v>22</v>
      </c>
      <c r="E153" s="59">
        <v>1</v>
      </c>
      <c r="F153" s="60"/>
      <c r="G153" s="39">
        <f>E153*F153</f>
        <v>0</v>
      </c>
    </row>
    <row r="154" spans="1:7">
      <c r="A154" s="19"/>
      <c r="B154" s="31" t="s">
        <v>124</v>
      </c>
      <c r="C154" s="31"/>
      <c r="D154" s="21" t="s">
        <v>22</v>
      </c>
      <c r="E154" s="59">
        <v>1</v>
      </c>
      <c r="F154" s="60"/>
      <c r="G154" s="39">
        <f>E154*F154</f>
        <v>0</v>
      </c>
    </row>
    <row r="155" spans="1:7">
      <c r="A155" s="19"/>
      <c r="B155" s="31" t="s">
        <v>125</v>
      </c>
      <c r="C155" s="31"/>
      <c r="D155" s="21" t="s">
        <v>22</v>
      </c>
      <c r="E155" s="59">
        <v>1</v>
      </c>
      <c r="F155" s="60"/>
      <c r="G155" s="39">
        <f>E155*F155</f>
        <v>0</v>
      </c>
    </row>
    <row r="156" spans="1:7">
      <c r="A156" s="19"/>
      <c r="B156" s="31"/>
      <c r="C156" s="31"/>
      <c r="D156" s="21"/>
      <c r="E156" s="59"/>
      <c r="F156" s="60"/>
      <c r="G156" s="61"/>
    </row>
    <row r="157" spans="1:7" ht="25.5">
      <c r="A157" s="57" t="s">
        <v>26</v>
      </c>
      <c r="B157" s="63" t="s">
        <v>126</v>
      </c>
      <c r="C157" s="63"/>
      <c r="D157" s="21"/>
      <c r="E157" s="59"/>
      <c r="F157" s="60"/>
      <c r="G157" s="61"/>
    </row>
    <row r="158" spans="1:7" ht="38.25">
      <c r="A158" s="57"/>
      <c r="B158" s="65" t="s">
        <v>127</v>
      </c>
      <c r="C158" s="65"/>
      <c r="D158" s="21"/>
      <c r="E158" s="59"/>
      <c r="F158" s="60"/>
      <c r="G158" s="61"/>
    </row>
    <row r="159" spans="1:7">
      <c r="A159" s="57"/>
      <c r="B159" s="65" t="s">
        <v>128</v>
      </c>
      <c r="C159" s="65"/>
      <c r="D159" s="21" t="s">
        <v>32</v>
      </c>
      <c r="E159" s="59">
        <v>40</v>
      </c>
      <c r="F159" s="60"/>
      <c r="G159" s="39">
        <f>E159*F159</f>
        <v>0</v>
      </c>
    </row>
    <row r="160" spans="1:7">
      <c r="A160" s="57"/>
      <c r="B160" s="65" t="s">
        <v>129</v>
      </c>
      <c r="C160" s="65"/>
      <c r="D160" s="21" t="s">
        <v>32</v>
      </c>
      <c r="E160" s="59">
        <v>40</v>
      </c>
      <c r="F160" s="60"/>
      <c r="G160" s="39">
        <f>E160*F160</f>
        <v>0</v>
      </c>
    </row>
    <row r="161" spans="1:7">
      <c r="A161" s="19"/>
      <c r="B161" s="31"/>
      <c r="C161" s="31"/>
      <c r="D161" s="21"/>
      <c r="E161" s="59"/>
      <c r="F161" s="60"/>
      <c r="G161" s="61"/>
    </row>
    <row r="162" spans="1:7" ht="25.5">
      <c r="A162" s="57" t="s">
        <v>29</v>
      </c>
      <c r="B162" s="64" t="s">
        <v>130</v>
      </c>
      <c r="C162" s="64"/>
      <c r="D162" s="21" t="s">
        <v>32</v>
      </c>
      <c r="E162" s="59">
        <v>60</v>
      </c>
      <c r="F162" s="60"/>
      <c r="G162" s="39">
        <f>E162*F162</f>
        <v>0</v>
      </c>
    </row>
    <row r="163" spans="1:7">
      <c r="A163" s="57"/>
      <c r="B163" s="64"/>
      <c r="C163" s="64"/>
      <c r="D163" s="21"/>
      <c r="E163" s="59"/>
      <c r="F163" s="60"/>
      <c r="G163" s="61"/>
    </row>
    <row r="164" spans="1:7" ht="38.25">
      <c r="A164" s="57" t="s">
        <v>78</v>
      </c>
      <c r="B164" s="64" t="s">
        <v>131</v>
      </c>
      <c r="C164" s="64"/>
      <c r="D164" s="21" t="s">
        <v>32</v>
      </c>
      <c r="E164" s="59">
        <v>60</v>
      </c>
      <c r="F164" s="60"/>
      <c r="G164" s="39">
        <f>E164*F164</f>
        <v>0</v>
      </c>
    </row>
    <row r="165" spans="1:7">
      <c r="A165" s="57"/>
      <c r="B165" s="64"/>
      <c r="C165" s="64"/>
      <c r="D165" s="21"/>
      <c r="E165" s="59"/>
      <c r="F165" s="60"/>
      <c r="G165" s="61"/>
    </row>
    <row r="166" spans="1:7">
      <c r="A166" s="57" t="s">
        <v>100</v>
      </c>
      <c r="B166" s="25" t="s">
        <v>132</v>
      </c>
      <c r="C166" s="25"/>
      <c r="D166" s="21"/>
      <c r="E166" s="59"/>
      <c r="F166" s="60"/>
      <c r="G166" s="61">
        <f>SUM(G122:G164)</f>
        <v>0</v>
      </c>
    </row>
    <row r="167" spans="1:7">
      <c r="A167" s="66"/>
      <c r="B167" s="67"/>
      <c r="C167" s="67"/>
      <c r="D167" s="68"/>
      <c r="E167" s="69"/>
      <c r="F167" s="60"/>
      <c r="G167" s="61"/>
    </row>
    <row r="168" spans="1:7">
      <c r="A168" s="66" t="s">
        <v>133</v>
      </c>
      <c r="B168" s="67" t="s">
        <v>134</v>
      </c>
      <c r="C168" s="67"/>
      <c r="D168" s="68"/>
      <c r="E168" s="69"/>
      <c r="F168" s="60"/>
      <c r="G168" s="61"/>
    </row>
    <row r="169" spans="1:7">
      <c r="A169" s="66"/>
      <c r="B169" s="67"/>
      <c r="C169" s="67"/>
      <c r="D169" s="68"/>
      <c r="E169" s="69"/>
      <c r="F169" s="60"/>
      <c r="G169" s="61"/>
    </row>
    <row r="170" spans="1:7" ht="38.25">
      <c r="A170" s="66" t="s">
        <v>19</v>
      </c>
      <c r="B170" s="70" t="s">
        <v>135</v>
      </c>
      <c r="C170" s="70"/>
      <c r="D170" s="68"/>
      <c r="E170" s="69"/>
      <c r="F170" s="60"/>
      <c r="G170" s="39"/>
    </row>
    <row r="171" spans="1:7">
      <c r="A171" s="66"/>
      <c r="B171" s="67"/>
      <c r="C171" s="67"/>
      <c r="D171" s="68" t="s">
        <v>105</v>
      </c>
      <c r="E171" s="69">
        <v>16</v>
      </c>
      <c r="F171" s="60"/>
      <c r="G171" s="39">
        <f>E171*F171</f>
        <v>0</v>
      </c>
    </row>
    <row r="172" spans="1:7">
      <c r="A172" s="66"/>
      <c r="B172" s="67"/>
      <c r="C172" s="67"/>
      <c r="D172" s="68"/>
      <c r="E172" s="69"/>
      <c r="F172" s="60"/>
      <c r="G172" s="61"/>
    </row>
    <row r="173" spans="1:7" ht="51">
      <c r="A173" s="66" t="s">
        <v>23</v>
      </c>
      <c r="B173" s="70" t="s">
        <v>136</v>
      </c>
      <c r="C173" s="70"/>
      <c r="D173" s="68"/>
      <c r="E173" s="69"/>
      <c r="F173" s="60"/>
      <c r="G173" s="39"/>
    </row>
    <row r="174" spans="1:7">
      <c r="A174" s="66"/>
      <c r="B174" s="67"/>
      <c r="C174" s="67"/>
      <c r="D174" s="68" t="s">
        <v>105</v>
      </c>
      <c r="E174" s="69">
        <v>1</v>
      </c>
      <c r="F174" s="60"/>
      <c r="G174" s="39">
        <f>E174*F174</f>
        <v>0</v>
      </c>
    </row>
    <row r="175" spans="1:7">
      <c r="A175" s="66"/>
      <c r="B175" s="67"/>
      <c r="C175" s="67"/>
      <c r="D175" s="68"/>
      <c r="E175" s="69"/>
      <c r="F175" s="60"/>
      <c r="G175" s="61"/>
    </row>
    <row r="176" spans="1:7" ht="89.25">
      <c r="A176" s="66" t="s">
        <v>26</v>
      </c>
      <c r="B176" s="70" t="s">
        <v>137</v>
      </c>
      <c r="C176" s="70"/>
      <c r="D176" s="68"/>
      <c r="E176" s="69"/>
      <c r="F176" s="60"/>
      <c r="G176" s="39"/>
    </row>
    <row r="177" spans="1:8">
      <c r="A177" s="66"/>
      <c r="B177" s="67"/>
      <c r="C177" s="67"/>
      <c r="D177" s="68" t="s">
        <v>105</v>
      </c>
      <c r="E177" s="69">
        <v>1</v>
      </c>
      <c r="F177" s="60"/>
      <c r="G177" s="39">
        <f>E177*F177</f>
        <v>0</v>
      </c>
    </row>
    <row r="178" spans="1:8">
      <c r="A178" s="66"/>
      <c r="B178" s="67"/>
      <c r="C178" s="67"/>
      <c r="D178" s="68"/>
      <c r="E178" s="69"/>
      <c r="F178" s="60"/>
      <c r="G178" s="61"/>
      <c r="H178" s="5"/>
    </row>
    <row r="179" spans="1:8" ht="25.5">
      <c r="A179" s="66" t="s">
        <v>29</v>
      </c>
      <c r="B179" s="70" t="s">
        <v>138</v>
      </c>
      <c r="C179" s="70"/>
      <c r="D179" s="68"/>
      <c r="E179" s="69"/>
      <c r="F179" s="60"/>
      <c r="G179" s="39"/>
    </row>
    <row r="180" spans="1:8">
      <c r="A180" s="66"/>
      <c r="B180" s="25"/>
      <c r="C180" s="67"/>
      <c r="D180" s="68" t="s">
        <v>105</v>
      </c>
      <c r="E180" s="69">
        <v>18</v>
      </c>
      <c r="F180" s="60"/>
      <c r="G180" s="39">
        <f>E180*F180</f>
        <v>0</v>
      </c>
    </row>
    <row r="181" spans="1:8">
      <c r="A181" s="66"/>
      <c r="B181" s="44"/>
      <c r="C181" s="93"/>
      <c r="D181" s="68"/>
      <c r="E181" s="69"/>
      <c r="F181" s="60"/>
      <c r="G181" s="61"/>
    </row>
    <row r="182" spans="1:8" ht="25.5">
      <c r="A182" s="71" t="s">
        <v>33</v>
      </c>
      <c r="B182" s="70" t="s">
        <v>139</v>
      </c>
      <c r="C182" s="70"/>
      <c r="D182" s="68"/>
      <c r="E182" s="69"/>
      <c r="F182" s="60"/>
      <c r="G182" s="39"/>
    </row>
    <row r="183" spans="1:8">
      <c r="A183" s="71"/>
      <c r="B183" s="70"/>
      <c r="C183" s="70"/>
      <c r="D183" s="68"/>
      <c r="E183" s="69"/>
      <c r="F183" s="60"/>
      <c r="G183" s="39"/>
    </row>
    <row r="184" spans="1:8">
      <c r="A184" s="71"/>
      <c r="B184" s="72" t="s">
        <v>140</v>
      </c>
      <c r="C184" s="94"/>
      <c r="D184" s="68" t="s">
        <v>85</v>
      </c>
      <c r="E184" s="69">
        <v>24</v>
      </c>
      <c r="F184" s="60"/>
      <c r="G184" s="39">
        <f>E184*F184</f>
        <v>0</v>
      </c>
    </row>
    <row r="185" spans="1:8">
      <c r="A185" s="71"/>
      <c r="B185" s="73" t="s">
        <v>141</v>
      </c>
      <c r="C185" s="95"/>
      <c r="D185" s="68" t="s">
        <v>22</v>
      </c>
      <c r="E185" s="69">
        <v>35</v>
      </c>
      <c r="F185" s="60"/>
      <c r="G185" s="39">
        <f t="shared" ref="G185:G197" si="0">E185*F185</f>
        <v>0</v>
      </c>
    </row>
    <row r="186" spans="1:8" ht="24">
      <c r="A186" s="71"/>
      <c r="B186" s="73" t="s">
        <v>142</v>
      </c>
      <c r="C186" s="95"/>
      <c r="D186" s="68" t="s">
        <v>22</v>
      </c>
      <c r="E186" s="69">
        <v>6</v>
      </c>
      <c r="F186" s="60"/>
      <c r="G186" s="39">
        <f t="shared" si="0"/>
        <v>0</v>
      </c>
    </row>
    <row r="187" spans="1:8">
      <c r="A187" s="71"/>
      <c r="B187" s="72" t="s">
        <v>143</v>
      </c>
      <c r="C187" s="94"/>
      <c r="D187" s="68" t="s">
        <v>85</v>
      </c>
      <c r="E187" s="69">
        <v>25</v>
      </c>
      <c r="F187" s="60"/>
      <c r="G187" s="39">
        <f t="shared" si="0"/>
        <v>0</v>
      </c>
    </row>
    <row r="188" spans="1:8">
      <c r="A188" s="71"/>
      <c r="B188" s="72" t="s">
        <v>144</v>
      </c>
      <c r="C188" s="94"/>
      <c r="D188" s="68" t="s">
        <v>22</v>
      </c>
      <c r="E188" s="69">
        <v>3</v>
      </c>
      <c r="F188" s="60"/>
      <c r="G188" s="39">
        <f t="shared" si="0"/>
        <v>0</v>
      </c>
    </row>
    <row r="189" spans="1:8" ht="24">
      <c r="A189" s="71"/>
      <c r="B189" s="72" t="s">
        <v>145</v>
      </c>
      <c r="C189" s="94"/>
      <c r="D189" s="68" t="s">
        <v>22</v>
      </c>
      <c r="E189" s="69">
        <v>8</v>
      </c>
      <c r="F189" s="60"/>
      <c r="G189" s="39">
        <f t="shared" si="0"/>
        <v>0</v>
      </c>
    </row>
    <row r="190" spans="1:8" ht="24">
      <c r="A190" s="71"/>
      <c r="B190" s="72" t="s">
        <v>146</v>
      </c>
      <c r="C190" s="94"/>
      <c r="D190" s="68" t="s">
        <v>22</v>
      </c>
      <c r="E190" s="69">
        <v>7</v>
      </c>
      <c r="F190" s="60"/>
      <c r="G190" s="39">
        <f t="shared" si="0"/>
        <v>0</v>
      </c>
    </row>
    <row r="191" spans="1:8" ht="24">
      <c r="A191" s="71"/>
      <c r="B191" s="72" t="s">
        <v>147</v>
      </c>
      <c r="C191" s="94"/>
      <c r="D191" s="68" t="s">
        <v>22</v>
      </c>
      <c r="E191" s="69">
        <v>5</v>
      </c>
      <c r="F191" s="60"/>
      <c r="G191" s="39">
        <f t="shared" si="0"/>
        <v>0</v>
      </c>
    </row>
    <row r="192" spans="1:8" ht="24">
      <c r="A192" s="71"/>
      <c r="B192" s="74" t="s">
        <v>148</v>
      </c>
      <c r="C192" s="96"/>
      <c r="D192" s="68" t="s">
        <v>22</v>
      </c>
      <c r="E192" s="69">
        <v>2</v>
      </c>
      <c r="F192" s="60"/>
      <c r="G192" s="39">
        <f t="shared" si="0"/>
        <v>0</v>
      </c>
    </row>
    <row r="193" spans="1:7" ht="24">
      <c r="A193" s="71"/>
      <c r="B193" s="73" t="s">
        <v>149</v>
      </c>
      <c r="C193" s="95"/>
      <c r="D193" s="68" t="s">
        <v>22</v>
      </c>
      <c r="E193" s="69">
        <v>1</v>
      </c>
      <c r="F193" s="60"/>
      <c r="G193" s="39">
        <f t="shared" si="0"/>
        <v>0</v>
      </c>
    </row>
    <row r="194" spans="1:7" ht="24">
      <c r="A194" s="71"/>
      <c r="B194" s="72" t="s">
        <v>150</v>
      </c>
      <c r="C194" s="94"/>
      <c r="D194" s="68" t="s">
        <v>85</v>
      </c>
      <c r="E194" s="69">
        <v>24</v>
      </c>
      <c r="F194" s="60"/>
      <c r="G194" s="39">
        <f t="shared" si="0"/>
        <v>0</v>
      </c>
    </row>
    <row r="195" spans="1:7" ht="24">
      <c r="A195" s="71"/>
      <c r="B195" s="72" t="s">
        <v>151</v>
      </c>
      <c r="C195" s="94"/>
      <c r="D195" s="68" t="s">
        <v>22</v>
      </c>
      <c r="E195" s="69">
        <v>1</v>
      </c>
      <c r="F195" s="60"/>
      <c r="G195" s="39">
        <f t="shared" si="0"/>
        <v>0</v>
      </c>
    </row>
    <row r="196" spans="1:7" ht="24">
      <c r="A196" s="71"/>
      <c r="B196" s="72" t="s">
        <v>152</v>
      </c>
      <c r="C196" s="94"/>
      <c r="D196" s="68" t="s">
        <v>22</v>
      </c>
      <c r="E196" s="69">
        <v>5</v>
      </c>
      <c r="F196" s="60"/>
      <c r="G196" s="39">
        <f t="shared" si="0"/>
        <v>0</v>
      </c>
    </row>
    <row r="197" spans="1:7" ht="24">
      <c r="A197" s="71"/>
      <c r="B197" s="72" t="s">
        <v>153</v>
      </c>
      <c r="C197" s="94"/>
      <c r="D197" s="68" t="s">
        <v>22</v>
      </c>
      <c r="E197" s="69">
        <v>2</v>
      </c>
      <c r="F197" s="60"/>
      <c r="G197" s="39">
        <f t="shared" si="0"/>
        <v>0</v>
      </c>
    </row>
    <row r="198" spans="1:7">
      <c r="A198" s="66"/>
      <c r="B198" s="67"/>
      <c r="C198" s="67"/>
      <c r="D198" s="68"/>
      <c r="E198" s="69"/>
      <c r="F198" s="60"/>
      <c r="G198" s="61"/>
    </row>
    <row r="199" spans="1:7">
      <c r="A199" s="66" t="s">
        <v>133</v>
      </c>
      <c r="B199" s="67" t="s">
        <v>154</v>
      </c>
      <c r="C199" s="67"/>
      <c r="D199" s="68"/>
      <c r="E199" s="69"/>
      <c r="F199" s="60"/>
      <c r="G199" s="61">
        <f>SUM(G170:G197)</f>
        <v>0</v>
      </c>
    </row>
    <row r="200" spans="1:7">
      <c r="A200" s="66"/>
      <c r="B200" s="67"/>
      <c r="C200" s="67"/>
      <c r="D200" s="68"/>
      <c r="E200" s="69"/>
      <c r="F200" s="60"/>
      <c r="G200" s="61"/>
    </row>
    <row r="201" spans="1:7">
      <c r="A201" s="75"/>
      <c r="B201" s="76" t="s">
        <v>155</v>
      </c>
      <c r="C201" s="76"/>
      <c r="D201" s="77"/>
      <c r="E201" s="77"/>
      <c r="F201" s="78"/>
      <c r="G201" s="79"/>
    </row>
    <row r="202" spans="1:7">
      <c r="A202" s="80"/>
      <c r="B202" s="44"/>
      <c r="C202" s="44"/>
      <c r="D202" s="34"/>
      <c r="E202" s="34"/>
      <c r="F202" s="38"/>
      <c r="G202" s="40"/>
    </row>
    <row r="203" spans="1:7" ht="25.5">
      <c r="A203" s="81" t="s">
        <v>17</v>
      </c>
      <c r="B203" s="25" t="s">
        <v>156</v>
      </c>
      <c r="C203" s="25"/>
      <c r="D203" s="34"/>
      <c r="E203" s="34"/>
      <c r="F203" s="38"/>
      <c r="G203" s="40">
        <f>G75</f>
        <v>0</v>
      </c>
    </row>
    <row r="204" spans="1:7">
      <c r="A204" s="81" t="s">
        <v>69</v>
      </c>
      <c r="B204" s="25" t="s">
        <v>90</v>
      </c>
      <c r="C204" s="25"/>
      <c r="D204" s="34"/>
      <c r="E204" s="34"/>
      <c r="F204" s="38"/>
      <c r="G204" s="40">
        <f>G105</f>
        <v>0</v>
      </c>
    </row>
    <row r="205" spans="1:7">
      <c r="A205" s="81" t="s">
        <v>91</v>
      </c>
      <c r="B205" s="25" t="s">
        <v>99</v>
      </c>
      <c r="C205" s="25"/>
      <c r="D205" s="34"/>
      <c r="E205" s="34"/>
      <c r="F205" s="38"/>
      <c r="G205" s="40">
        <f>G117</f>
        <v>0</v>
      </c>
    </row>
    <row r="206" spans="1:7">
      <c r="A206" s="81" t="s">
        <v>100</v>
      </c>
      <c r="B206" s="25" t="s">
        <v>132</v>
      </c>
      <c r="C206" s="25"/>
      <c r="D206" s="34"/>
      <c r="E206" s="34"/>
      <c r="F206" s="38"/>
      <c r="G206" s="40">
        <f>G166</f>
        <v>0</v>
      </c>
    </row>
    <row r="207" spans="1:7" ht="13.5" thickBot="1">
      <c r="A207" s="81" t="s">
        <v>133</v>
      </c>
      <c r="B207" s="25" t="s">
        <v>157</v>
      </c>
      <c r="C207" s="25"/>
      <c r="D207" s="34"/>
      <c r="E207" s="34"/>
      <c r="F207" s="38"/>
      <c r="G207" s="40">
        <f>G199</f>
        <v>0</v>
      </c>
    </row>
    <row r="208" spans="1:7">
      <c r="A208" s="82"/>
      <c r="B208" s="76" t="s">
        <v>158</v>
      </c>
      <c r="C208" s="76"/>
      <c r="D208" s="77"/>
      <c r="E208" s="77"/>
      <c r="F208" s="78"/>
      <c r="G208" s="79">
        <f>SUM(G203:G207)</f>
        <v>0</v>
      </c>
    </row>
    <row r="209" spans="1:7" ht="13.5" thickBot="1">
      <c r="A209" s="83"/>
      <c r="B209" s="84"/>
      <c r="C209" s="84"/>
      <c r="D209" s="85"/>
      <c r="E209" s="85"/>
      <c r="F209" s="86"/>
      <c r="G209" s="87"/>
    </row>
    <row r="210" spans="1:7">
      <c r="A210" s="82"/>
      <c r="B210" s="76" t="s">
        <v>158</v>
      </c>
      <c r="C210" s="76"/>
      <c r="D210" s="77"/>
      <c r="E210" s="77"/>
      <c r="F210" s="78"/>
      <c r="G210" s="79">
        <f>G208</f>
        <v>0</v>
      </c>
    </row>
    <row r="211" spans="1:7">
      <c r="A211" s="80"/>
      <c r="B211" s="56" t="s">
        <v>159</v>
      </c>
      <c r="C211" s="56"/>
      <c r="D211" s="34"/>
      <c r="E211" s="34"/>
      <c r="F211" s="38"/>
      <c r="G211" s="40">
        <f>G210*0.25</f>
        <v>0</v>
      </c>
    </row>
    <row r="212" spans="1:7" ht="13.5" thickBot="1">
      <c r="A212" s="88"/>
      <c r="B212" s="89" t="s">
        <v>160</v>
      </c>
      <c r="C212" s="89"/>
      <c r="D212" s="85"/>
      <c r="E212" s="85"/>
      <c r="F212" s="86"/>
      <c r="G212" s="87">
        <f>SUM(G210:G211)</f>
        <v>0</v>
      </c>
    </row>
    <row r="232" spans="8:8">
      <c r="H232" s="90" t="e">
        <f>G203-#REF!-#REF!</f>
        <v>#REF!</v>
      </c>
    </row>
  </sheetData>
  <mergeCells count="4">
    <mergeCell ref="A1:B1"/>
    <mergeCell ref="A5:G5"/>
    <mergeCell ref="A6:B6"/>
    <mergeCell ref="B11:G11"/>
  </mergeCells>
  <pageMargins left="0.7" right="0.7" top="0.75" bottom="0.75" header="0.3" footer="0.3"/>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Nensi</cp:lastModifiedBy>
  <cp:lastPrinted>2026-03-19T09:00:14Z</cp:lastPrinted>
  <dcterms:created xsi:type="dcterms:W3CDTF">2026-03-09T09:11:03Z</dcterms:created>
  <dcterms:modified xsi:type="dcterms:W3CDTF">2026-03-19T09:00:24Z</dcterms:modified>
</cp:coreProperties>
</file>